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_2014_Příjmy+Výdaje" sheetId="1" r:id="rId1"/>
  </sheets>
  <definedNames/>
  <calcPr fullCalcOnLoad="1"/>
</workbook>
</file>

<file path=xl/sharedStrings.xml><?xml version="1.0" encoding="utf-8"?>
<sst xmlns="http://schemas.openxmlformats.org/spreadsheetml/2006/main" count="257" uniqueCount="142">
  <si>
    <t>Paragraf</t>
  </si>
  <si>
    <t>Položka</t>
  </si>
  <si>
    <t>Text</t>
  </si>
  <si>
    <t>Daň z příjmů práv.osob</t>
  </si>
  <si>
    <t>Správní poplatky</t>
  </si>
  <si>
    <t>Poplatek ze psů</t>
  </si>
  <si>
    <t>Daň z nemovitostí</t>
  </si>
  <si>
    <t xml:space="preserve"> </t>
  </si>
  <si>
    <t>Pitná voda</t>
  </si>
  <si>
    <t>Příjmy z poskytování služeb a výrobků</t>
  </si>
  <si>
    <t>Odvádě. a čist.odp.vod a nakládání s kaly</t>
  </si>
  <si>
    <t>Bytové hospodářství</t>
  </si>
  <si>
    <t>Příjmy z pronájmu ost.nem.a jejich část.</t>
  </si>
  <si>
    <t>Pohřebnictví</t>
  </si>
  <si>
    <t>Příjmy z pronájmu ost.nem. a jejich částí</t>
  </si>
  <si>
    <t>Činnost místní správy</t>
  </si>
  <si>
    <t>Příjmy z úroků</t>
  </si>
  <si>
    <t>****</t>
  </si>
  <si>
    <t>Příjmy z pronájmů pozemků</t>
  </si>
  <si>
    <t>II. Rozpočtové výdaje</t>
  </si>
  <si>
    <t>Silnice</t>
  </si>
  <si>
    <t>Opravy a udržování</t>
  </si>
  <si>
    <t>Budovy, haly a stavby</t>
  </si>
  <si>
    <t>Provoz veřejné silniční dopravy</t>
  </si>
  <si>
    <t>Nákup materiálu j.n.</t>
  </si>
  <si>
    <t>Základní škola</t>
  </si>
  <si>
    <t>Knihy,učební pomůcky a tisk</t>
  </si>
  <si>
    <t>Drobný hmotný inv. a neinv. majetek</t>
  </si>
  <si>
    <t>Plyn</t>
  </si>
  <si>
    <t>Služby pošt</t>
  </si>
  <si>
    <t>Činnosti knihovnické</t>
  </si>
  <si>
    <t>Služby telekomunikací a radiokomunikací</t>
  </si>
  <si>
    <t>Veřejné osvětlení</t>
  </si>
  <si>
    <t>Sběr a odvoz nebezpečných odpadů</t>
  </si>
  <si>
    <t>Sběr a odvoz ostatních odpadů</t>
  </si>
  <si>
    <t>Péče o vzhled obcí a veřejnou zeleň</t>
  </si>
  <si>
    <t>Požární ochrana - dobr.část</t>
  </si>
  <si>
    <t>Zastupitelstva obcí</t>
  </si>
  <si>
    <t>Povinné pojistné na zdtravotní pojištění</t>
  </si>
  <si>
    <t>Elektrická energie</t>
  </si>
  <si>
    <t>Pohonné hmoty a maziva</t>
  </si>
  <si>
    <t>Služby zpracování dat</t>
  </si>
  <si>
    <t>Cestovné</t>
  </si>
  <si>
    <t>Věcné dary</t>
  </si>
  <si>
    <t>Ostatní činnosti j.n.</t>
  </si>
  <si>
    <t>Daň z přidané hodnoty</t>
  </si>
  <si>
    <t>Daňové příjmy</t>
  </si>
  <si>
    <t>Příjmy celkem</t>
  </si>
  <si>
    <t>Výdaje celkem :</t>
  </si>
  <si>
    <t>a</t>
  </si>
  <si>
    <t>b</t>
  </si>
  <si>
    <t>Komunální služby a územní rozvoj j.n.</t>
  </si>
  <si>
    <t>Nákup ostatních služeb</t>
  </si>
  <si>
    <t>Drobný hmotný dlouhodobý majetek</t>
  </si>
  <si>
    <t>Ostatní platby za provedenou práci j.n.</t>
  </si>
  <si>
    <t>Pov.poj.na soc.zabezp. a přísp. na st.p.z.</t>
  </si>
  <si>
    <t>Neinvestiční přísp. zřízeným  přísp. organizacím</t>
  </si>
  <si>
    <t>Platy zaměstnanců v pracovním poměru</t>
  </si>
  <si>
    <t>Služby školení a vzdělávání</t>
  </si>
  <si>
    <t>Příjmy a výdaje z úvěr.finanč.operací</t>
  </si>
  <si>
    <t>Sběr a odvoz komunálních odpadů</t>
  </si>
  <si>
    <t>Neinvestiční dotace obcím</t>
  </si>
  <si>
    <t>Předškolní zařízení</t>
  </si>
  <si>
    <t>Studená voda</t>
  </si>
  <si>
    <t>Výdaje na pořízení věcí a služeb - pohoštění</t>
  </si>
  <si>
    <t>Výdaje na dodavatel.zajišť.opravy a údržba</t>
  </si>
  <si>
    <t>Příjmy z poskytování služeb a výrobků-stočné</t>
  </si>
  <si>
    <t>Příjmy z prodeje zboží</t>
  </si>
  <si>
    <t>Nákup zboží</t>
  </si>
  <si>
    <t>Odvádění a čištění odp.vod a naklád. s kaly</t>
  </si>
  <si>
    <t>Ost.nákup dlouh.nehmotného majetku</t>
  </si>
  <si>
    <t>Návrh</t>
  </si>
  <si>
    <t>Odměny členů ZO</t>
  </si>
  <si>
    <t>Neinvestiční transfery obcím</t>
  </si>
  <si>
    <t>Ostatní platby za provedenou práci</t>
  </si>
  <si>
    <t>Neinvestiční transfery nefin.podnik.subj.-PO</t>
  </si>
  <si>
    <t>Poznámka</t>
  </si>
  <si>
    <t>zimní údržba místních komunikací</t>
  </si>
  <si>
    <t>Výdaje na dopravní územní obslužnost PID</t>
  </si>
  <si>
    <t>využívání a zneškodňování tř. odpadu EKO-KOM</t>
  </si>
  <si>
    <t>občané stočné</t>
  </si>
  <si>
    <t>byt v ZŠ</t>
  </si>
  <si>
    <t>odměna knihovnice</t>
  </si>
  <si>
    <t>Pojištění funkčně nespecifikované</t>
  </si>
  <si>
    <t xml:space="preserve">Pojištění </t>
  </si>
  <si>
    <t>Povinné pojistné na úrazové pojištění</t>
  </si>
  <si>
    <t>Ostatní záležitosti kultury</t>
  </si>
  <si>
    <t>Ostat.neinvestiční transf.neziskovým a ost.organ.</t>
  </si>
  <si>
    <t>příspěvek obč.sdružení Tehov</t>
  </si>
  <si>
    <r>
      <t xml:space="preserve">I. Rozpočtové příjmy  </t>
    </r>
    <r>
      <rPr>
        <sz val="10"/>
        <rFont val="Arial CE"/>
        <family val="2"/>
      </rPr>
      <t xml:space="preserve">                                                                                                   </t>
    </r>
  </si>
  <si>
    <t xml:space="preserve">Reg.Jih 35000,- Kč; Ladův kr.17000,- Kč </t>
  </si>
  <si>
    <t>MAS Říčansko-členský příspěvek</t>
  </si>
  <si>
    <t>Region Jih, Ladův kraj - členské příspěvky</t>
  </si>
  <si>
    <t>Bankovní poplatky</t>
  </si>
  <si>
    <t>prodej popelnic, pytlů, známek na odvoz odpadů</t>
  </si>
  <si>
    <t>neinv.náklady na docházku dětí do ZŠ</t>
  </si>
  <si>
    <t>rozpočtu 2014</t>
  </si>
  <si>
    <t>Poplatek ze vstupného</t>
  </si>
  <si>
    <t>Ostatní příjmy z vlastní činnosti</t>
  </si>
  <si>
    <t xml:space="preserve">roku 2014 rozpočtovým opatřením </t>
  </si>
  <si>
    <t>Drobný hnotný dlouhodobý majetek</t>
  </si>
  <si>
    <t>Služby peněžních ústavů</t>
  </si>
  <si>
    <t>Zálež.kultury, cirkví a sděl.prostředků</t>
  </si>
  <si>
    <t>Platby daní a poplatků st.rozpočtu</t>
  </si>
  <si>
    <t>Úroky vlastní</t>
  </si>
  <si>
    <t>Neinvestiční přísp. Zřízeným PO</t>
  </si>
  <si>
    <t>Budovy, haly a stavby_ČOV</t>
  </si>
  <si>
    <t>nájem hrobového místa</t>
  </si>
  <si>
    <t>Skutečné příjmy RUD budou upraveny v průběhu</t>
  </si>
  <si>
    <r>
      <t xml:space="preserve">               </t>
    </r>
    <r>
      <rPr>
        <b/>
        <sz val="10"/>
        <rFont val="Arial CE"/>
        <family val="0"/>
      </rPr>
      <t>OBEC TEHOV</t>
    </r>
  </si>
  <si>
    <t xml:space="preserve">               Rozpočet pro rok 2014 - v Kč na dvě deset. místa                                                                                      </t>
  </si>
  <si>
    <t>sběr a odvoz TKO-občané-cena jako v roce 2013</t>
  </si>
  <si>
    <t xml:space="preserve">SORJ-Příspěvek na stavbu reg.vodovodu </t>
  </si>
  <si>
    <t>dopravní oblužnost PID</t>
  </si>
  <si>
    <t>Neinvest. př.dot.ze st.rozpočtu</t>
  </si>
  <si>
    <t>Invest.transf.veř.rozpočt.místní úrovně</t>
  </si>
  <si>
    <t>výměnná služba -Husova knihovna</t>
  </si>
  <si>
    <t>Daň z příjmů FO ze záv.činn.</t>
  </si>
  <si>
    <t>Daň z příjmů FO ze sam.výd.činn.</t>
  </si>
  <si>
    <t>nová MŠ (dětské hřiště, oplocení) ??</t>
  </si>
  <si>
    <t>Odvod z loterií</t>
  </si>
  <si>
    <t>nebytové prostory-kult.sál</t>
  </si>
  <si>
    <t>tabulky č.p.</t>
  </si>
  <si>
    <t>infrastruktura-kanalizce,voda</t>
  </si>
  <si>
    <t>věcná břemena</t>
  </si>
  <si>
    <t>údolí raků, lesy ČR</t>
  </si>
  <si>
    <t>obsluha ČOV</t>
  </si>
  <si>
    <t>technický dozor ČOV</t>
  </si>
  <si>
    <t>odvoz kalu,rozbory odp.vod,deratizace,..</t>
  </si>
  <si>
    <t>příspěvky na docházku dětí do MŠ</t>
  </si>
  <si>
    <t xml:space="preserve">nová MŠ </t>
  </si>
  <si>
    <t>jubilanti</t>
  </si>
  <si>
    <t>činnost kulturního výboru</t>
  </si>
  <si>
    <t>bioodpad</t>
  </si>
  <si>
    <t>údržba veřejné zeleně</t>
  </si>
  <si>
    <t>příspěvek na činnost jednotky SDH</t>
  </si>
  <si>
    <t>výměna kopírky</t>
  </si>
  <si>
    <t>kancelářské potřeby</t>
  </si>
  <si>
    <t>SW</t>
  </si>
  <si>
    <t>DPH</t>
  </si>
  <si>
    <t>Rozdíl příjmy - výdaje</t>
  </si>
  <si>
    <t>opravy místních komunikací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</si>
</sst>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  <numFmt numFmtId="166" formatCode="#,##0.0000"/>
    <numFmt numFmtId="167" formatCode="#,##0.00000"/>
    <numFmt numFmtId="168" formatCode="#,##0.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_ ;[Red]\-#,##0\ "/>
  </numFmts>
  <fonts count="3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10"/>
      <color indexed="1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7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i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" fontId="0" fillId="19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10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10" fillId="0" borderId="16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19" borderId="10" xfId="0" applyFont="1" applyFill="1" applyBorder="1" applyAlignment="1">
      <alignment/>
    </xf>
    <xf numFmtId="4" fontId="5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/>
    </xf>
    <xf numFmtId="4" fontId="2" fillId="19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19" borderId="10" xfId="0" applyNumberFormat="1" applyFill="1" applyBorder="1" applyAlignment="1">
      <alignment/>
    </xf>
    <xf numFmtId="0" fontId="11" fillId="0" borderId="0" xfId="0" applyFont="1" applyAlignment="1">
      <alignment/>
    </xf>
    <xf numFmtId="49" fontId="1" fillId="19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0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29" fillId="0" borderId="1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9" fillId="19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8" fillId="19" borderId="1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19" borderId="22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9" fontId="0" fillId="19" borderId="10" xfId="0" applyNumberFormat="1" applyFont="1" applyFill="1" applyBorder="1" applyAlignment="1">
      <alignment horizontal="center"/>
    </xf>
    <xf numFmtId="49" fontId="0" fillId="19" borderId="10" xfId="0" applyNumberFormat="1" applyFon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19" borderId="10" xfId="0" applyNumberFormat="1" applyFont="1" applyFill="1" applyBorder="1" applyAlignment="1">
      <alignment/>
    </xf>
    <xf numFmtId="4" fontId="2" fillId="19" borderId="11" xfId="0" applyNumberFormat="1" applyFont="1" applyFill="1" applyBorder="1" applyAlignment="1">
      <alignment/>
    </xf>
    <xf numFmtId="4" fontId="31" fillId="0" borderId="10" xfId="0" applyNumberFormat="1" applyFont="1" applyBorder="1" applyAlignment="1">
      <alignment/>
    </xf>
    <xf numFmtId="4" fontId="8" fillId="19" borderId="11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/>
    </xf>
    <xf numFmtId="4" fontId="8" fillId="19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19" borderId="11" xfId="0" applyNumberFormat="1" applyFont="1" applyFill="1" applyBorder="1" applyAlignment="1">
      <alignment horizontal="center"/>
    </xf>
    <xf numFmtId="49" fontId="2" fillId="19" borderId="11" xfId="0" applyNumberFormat="1" applyFont="1" applyFill="1" applyBorder="1" applyAlignment="1">
      <alignment horizontal="center"/>
    </xf>
    <xf numFmtId="49" fontId="4" fillId="19" borderId="11" xfId="0" applyNumberFormat="1" applyFont="1" applyFill="1" applyBorder="1" applyAlignment="1">
      <alignment/>
    </xf>
    <xf numFmtId="0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 horizontal="center"/>
    </xf>
    <xf numFmtId="49" fontId="2" fillId="19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1" fillId="19" borderId="10" xfId="0" applyFont="1" applyFill="1" applyBorder="1" applyAlignment="1">
      <alignment/>
    </xf>
    <xf numFmtId="4" fontId="0" fillId="19" borderId="10" xfId="0" applyNumberFormat="1" applyFont="1" applyFill="1" applyBorder="1" applyAlignment="1">
      <alignment/>
    </xf>
    <xf numFmtId="4" fontId="1" fillId="19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19" borderId="10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center"/>
    </xf>
    <xf numFmtId="0" fontId="32" fillId="19" borderId="10" xfId="0" applyFont="1" applyFill="1" applyBorder="1" applyAlignment="1">
      <alignment/>
    </xf>
    <xf numFmtId="4" fontId="32" fillId="19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4" fontId="4" fillId="19" borderId="10" xfId="0" applyNumberFormat="1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left"/>
    </xf>
    <xf numFmtId="3" fontId="0" fillId="19" borderId="10" xfId="0" applyNumberFormat="1" applyFont="1" applyFill="1" applyBorder="1" applyAlignment="1">
      <alignment/>
    </xf>
    <xf numFmtId="4" fontId="10" fillId="0" borderId="23" xfId="0" applyNumberFormat="1" applyFont="1" applyBorder="1" applyAlignment="1">
      <alignment horizontal="center"/>
    </xf>
    <xf numFmtId="4" fontId="30" fillId="0" borderId="24" xfId="0" applyNumberFormat="1" applyFont="1" applyBorder="1" applyAlignment="1">
      <alignment horizontal="center"/>
    </xf>
    <xf numFmtId="0" fontId="0" fillId="19" borderId="0" xfId="0" applyFont="1" applyFill="1" applyAlignment="1">
      <alignment/>
    </xf>
    <xf numFmtId="0" fontId="2" fillId="0" borderId="0" xfId="0" applyFont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19" borderId="0" xfId="0" applyFill="1" applyAlignment="1">
      <alignment/>
    </xf>
    <xf numFmtId="4" fontId="0" fillId="19" borderId="0" xfId="0" applyNumberFormat="1" applyFill="1" applyAlignment="1">
      <alignment/>
    </xf>
    <xf numFmtId="4" fontId="4" fillId="0" borderId="13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24" borderId="0" xfId="0" applyNumberFormat="1" applyFill="1" applyBorder="1" applyAlignment="1">
      <alignment/>
    </xf>
    <xf numFmtId="0" fontId="34" fillId="0" borderId="0" xfId="0" applyFont="1" applyFill="1" applyBorder="1" applyAlignment="1">
      <alignment/>
    </xf>
    <xf numFmtId="3" fontId="33" fillId="0" borderId="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8"/>
  <sheetViews>
    <sheetView tabSelected="1" workbookViewId="0" topLeftCell="A64">
      <selection activeCell="F26" sqref="F26"/>
    </sheetView>
  </sheetViews>
  <sheetFormatPr defaultColWidth="9.00390625" defaultRowHeight="12.75"/>
  <cols>
    <col min="1" max="1" width="6.875" style="0" customWidth="1"/>
    <col min="2" max="2" width="7.00390625" style="0" customWidth="1"/>
    <col min="3" max="3" width="35.25390625" style="0" customWidth="1"/>
    <col min="4" max="4" width="12.375" style="5" customWidth="1"/>
    <col min="5" max="5" width="35.125" style="0" customWidth="1"/>
    <col min="6" max="6" width="35.625" style="0" customWidth="1"/>
  </cols>
  <sheetData>
    <row r="1" spans="1:5" ht="18.75" customHeight="1">
      <c r="A1" s="4" t="s">
        <v>109</v>
      </c>
      <c r="B1" s="4"/>
      <c r="C1" s="4"/>
      <c r="D1" s="67"/>
      <c r="E1" s="4"/>
    </row>
    <row r="2" spans="1:5" ht="15.75">
      <c r="A2" s="164" t="s">
        <v>110</v>
      </c>
      <c r="B2" s="2"/>
      <c r="C2" s="2"/>
      <c r="D2" s="102"/>
      <c r="E2" s="78" t="s">
        <v>7</v>
      </c>
    </row>
    <row r="3" spans="1:5" ht="12.75">
      <c r="A3" s="1"/>
      <c r="B3" s="1"/>
      <c r="C3" s="1"/>
      <c r="D3" s="102"/>
      <c r="E3" s="78"/>
    </row>
    <row r="4" spans="1:5" ht="13.5" thickBot="1">
      <c r="A4" s="1" t="s">
        <v>89</v>
      </c>
      <c r="B4" s="78"/>
      <c r="C4" s="78"/>
      <c r="D4" s="6"/>
      <c r="E4" s="78"/>
    </row>
    <row r="5" spans="1:5" ht="12.75">
      <c r="A5" s="22" t="s">
        <v>0</v>
      </c>
      <c r="B5" s="23" t="s">
        <v>1</v>
      </c>
      <c r="C5" s="24" t="s">
        <v>2</v>
      </c>
      <c r="D5" s="175" t="s">
        <v>71</v>
      </c>
      <c r="E5" s="177" t="s">
        <v>76</v>
      </c>
    </row>
    <row r="6" spans="1:5" ht="13.5" thickBot="1">
      <c r="A6" s="26" t="s">
        <v>49</v>
      </c>
      <c r="B6" s="27" t="s">
        <v>50</v>
      </c>
      <c r="C6" s="28"/>
      <c r="D6" s="176" t="s">
        <v>96</v>
      </c>
      <c r="E6" s="29"/>
    </row>
    <row r="7" spans="1:5" ht="12.75">
      <c r="A7" s="20">
        <v>0</v>
      </c>
      <c r="B7" s="92"/>
      <c r="C7" s="21" t="s">
        <v>46</v>
      </c>
      <c r="D7" s="93"/>
      <c r="E7" s="85"/>
    </row>
    <row r="8" spans="1:5" ht="12.75">
      <c r="A8" s="17">
        <v>0</v>
      </c>
      <c r="B8" s="17">
        <v>1111</v>
      </c>
      <c r="C8" s="12" t="s">
        <v>117</v>
      </c>
      <c r="D8" s="158">
        <v>1400000</v>
      </c>
      <c r="E8" s="96"/>
    </row>
    <row r="9" spans="1:5" ht="12.75">
      <c r="A9" s="17">
        <v>0</v>
      </c>
      <c r="B9" s="17">
        <v>1112</v>
      </c>
      <c r="C9" s="12" t="s">
        <v>118</v>
      </c>
      <c r="D9" s="158">
        <v>0</v>
      </c>
      <c r="E9" s="179"/>
    </row>
    <row r="10" spans="1:5" ht="12.75">
      <c r="A10" s="17">
        <v>0</v>
      </c>
      <c r="B10" s="17">
        <v>1121</v>
      </c>
      <c r="C10" s="12" t="s">
        <v>3</v>
      </c>
      <c r="D10" s="37">
        <v>1400000</v>
      </c>
      <c r="E10" s="159" t="s">
        <v>108</v>
      </c>
    </row>
    <row r="11" spans="1:5" ht="12.75">
      <c r="A11" s="17">
        <v>0</v>
      </c>
      <c r="B11" s="17">
        <v>1211</v>
      </c>
      <c r="C11" s="12" t="s">
        <v>45</v>
      </c>
      <c r="D11" s="37">
        <v>2700000</v>
      </c>
      <c r="E11" s="96" t="s">
        <v>99</v>
      </c>
    </row>
    <row r="12" spans="1:5" ht="12.75">
      <c r="A12" s="17">
        <v>0</v>
      </c>
      <c r="B12" s="17">
        <v>1341</v>
      </c>
      <c r="C12" s="12" t="s">
        <v>5</v>
      </c>
      <c r="D12" s="178">
        <v>30000</v>
      </c>
      <c r="E12" s="96"/>
    </row>
    <row r="13" spans="1:5" ht="12.75">
      <c r="A13" s="17">
        <v>0</v>
      </c>
      <c r="B13" s="17">
        <v>1344</v>
      </c>
      <c r="C13" s="12" t="s">
        <v>97</v>
      </c>
      <c r="D13" s="178">
        <v>20000</v>
      </c>
      <c r="E13" s="96"/>
    </row>
    <row r="14" spans="1:5" ht="12.75">
      <c r="A14" s="17">
        <v>0</v>
      </c>
      <c r="B14" s="17">
        <v>1351</v>
      </c>
      <c r="C14" s="12" t="s">
        <v>120</v>
      </c>
      <c r="D14" s="158">
        <v>40000</v>
      </c>
      <c r="E14" s="159"/>
    </row>
    <row r="15" spans="1:5" ht="12.75">
      <c r="A15" s="17">
        <v>0</v>
      </c>
      <c r="B15" s="17">
        <v>1361</v>
      </c>
      <c r="C15" s="12" t="s">
        <v>4</v>
      </c>
      <c r="D15" s="178">
        <v>5000</v>
      </c>
      <c r="E15" s="96"/>
    </row>
    <row r="16" spans="1:5" ht="12.75">
      <c r="A16" s="17">
        <v>0</v>
      </c>
      <c r="B16" s="17">
        <v>1511</v>
      </c>
      <c r="C16" s="12" t="s">
        <v>6</v>
      </c>
      <c r="D16" s="178">
        <v>565000</v>
      </c>
      <c r="E16" s="11"/>
    </row>
    <row r="17" spans="1:5" ht="12.75">
      <c r="A17" s="17">
        <v>0</v>
      </c>
      <c r="B17" s="17">
        <v>4112</v>
      </c>
      <c r="C17" s="12" t="s">
        <v>114</v>
      </c>
      <c r="D17" s="154">
        <v>100000</v>
      </c>
      <c r="E17" s="179"/>
    </row>
    <row r="18" spans="1:5" ht="12.75">
      <c r="A18" s="9">
        <v>0</v>
      </c>
      <c r="B18" s="16" t="s">
        <v>17</v>
      </c>
      <c r="C18" s="104" t="s">
        <v>7</v>
      </c>
      <c r="D18" s="105">
        <f>SUM(D8:D17)</f>
        <v>6260000</v>
      </c>
      <c r="E18" s="87"/>
    </row>
    <row r="19" spans="1:5" ht="12.75">
      <c r="A19" s="106"/>
      <c r="B19" s="106"/>
      <c r="C19" s="107"/>
      <c r="D19" s="108"/>
      <c r="E19" s="88"/>
    </row>
    <row r="20" spans="1:5" ht="12.75">
      <c r="A20" s="9">
        <v>2310</v>
      </c>
      <c r="B20" s="16"/>
      <c r="C20" s="104" t="s">
        <v>8</v>
      </c>
      <c r="D20" s="103"/>
      <c r="E20" s="86"/>
    </row>
    <row r="21" spans="1:5" ht="12.75">
      <c r="A21" s="17">
        <v>2310</v>
      </c>
      <c r="B21" s="17">
        <v>2111</v>
      </c>
      <c r="C21" s="12" t="s">
        <v>9</v>
      </c>
      <c r="D21" s="154">
        <v>500</v>
      </c>
      <c r="E21" s="86"/>
    </row>
    <row r="22" spans="1:5" ht="12.75">
      <c r="A22" s="17">
        <v>2310</v>
      </c>
      <c r="B22" s="17">
        <v>2132</v>
      </c>
      <c r="C22" s="12" t="s">
        <v>12</v>
      </c>
      <c r="D22" s="154">
        <v>1000</v>
      </c>
      <c r="E22" s="86"/>
    </row>
    <row r="23" spans="1:5" ht="12.75">
      <c r="A23" s="9">
        <v>2310</v>
      </c>
      <c r="B23" s="16" t="s">
        <v>17</v>
      </c>
      <c r="C23" s="109"/>
      <c r="D23" s="105">
        <f>SUM(D21:D22)</f>
        <v>1500</v>
      </c>
      <c r="E23" s="87"/>
    </row>
    <row r="24" spans="1:5" ht="12.75">
      <c r="A24" s="106"/>
      <c r="B24" s="106"/>
      <c r="C24" s="107"/>
      <c r="D24" s="108"/>
      <c r="E24" s="88"/>
    </row>
    <row r="25" spans="1:5" s="7" customFormat="1" ht="12.75">
      <c r="A25" s="9">
        <v>2321</v>
      </c>
      <c r="B25" s="110"/>
      <c r="C25" s="14" t="s">
        <v>10</v>
      </c>
      <c r="D25" s="103"/>
      <c r="E25" s="86"/>
    </row>
    <row r="26" spans="1:5" ht="12.75">
      <c r="A26" s="17">
        <v>2321</v>
      </c>
      <c r="B26" s="17">
        <v>2111</v>
      </c>
      <c r="C26" s="12" t="s">
        <v>66</v>
      </c>
      <c r="D26" s="103">
        <v>900000</v>
      </c>
      <c r="E26" s="80" t="s">
        <v>80</v>
      </c>
    </row>
    <row r="27" spans="1:5" ht="12.75">
      <c r="A27" s="9">
        <v>2321</v>
      </c>
      <c r="B27" s="16" t="s">
        <v>17</v>
      </c>
      <c r="C27" s="111"/>
      <c r="D27" s="105">
        <f>SUM(D26)</f>
        <v>900000</v>
      </c>
      <c r="E27" s="87"/>
    </row>
    <row r="28" spans="1:5" ht="12.75">
      <c r="A28" s="119"/>
      <c r="B28" s="106"/>
      <c r="C28" s="107"/>
      <c r="D28" s="115"/>
      <c r="E28" s="88"/>
    </row>
    <row r="29" spans="1:5" ht="12.75">
      <c r="A29" s="9">
        <v>3612</v>
      </c>
      <c r="B29" s="110"/>
      <c r="C29" s="14" t="s">
        <v>11</v>
      </c>
      <c r="D29" s="103"/>
      <c r="E29" s="86"/>
    </row>
    <row r="30" spans="1:5" ht="12.75">
      <c r="A30" s="17">
        <v>3612</v>
      </c>
      <c r="B30" s="17">
        <v>2132</v>
      </c>
      <c r="C30" s="12" t="s">
        <v>12</v>
      </c>
      <c r="D30" s="103">
        <v>49380</v>
      </c>
      <c r="E30" s="80" t="s">
        <v>81</v>
      </c>
    </row>
    <row r="31" spans="1:5" s="7" customFormat="1" ht="12.75">
      <c r="A31" s="9">
        <v>3612</v>
      </c>
      <c r="B31" s="16" t="s">
        <v>17</v>
      </c>
      <c r="C31" s="111"/>
      <c r="D31" s="105">
        <f>SUM(D30)</f>
        <v>49380</v>
      </c>
      <c r="E31" s="87"/>
    </row>
    <row r="32" spans="1:5" ht="12.75">
      <c r="A32" s="106"/>
      <c r="B32" s="106"/>
      <c r="C32" s="53"/>
      <c r="D32" s="108"/>
      <c r="E32" s="90"/>
    </row>
    <row r="33" spans="1:5" ht="12.75">
      <c r="A33" s="9">
        <v>3632</v>
      </c>
      <c r="B33" s="110"/>
      <c r="C33" s="14" t="s">
        <v>13</v>
      </c>
      <c r="D33" s="103"/>
      <c r="E33" s="86"/>
    </row>
    <row r="34" spans="1:5" ht="12.75">
      <c r="A34" s="17">
        <v>3632</v>
      </c>
      <c r="B34" s="17">
        <v>2111</v>
      </c>
      <c r="C34" s="12" t="s">
        <v>9</v>
      </c>
      <c r="D34" s="103">
        <v>2000</v>
      </c>
      <c r="E34" s="80" t="s">
        <v>107</v>
      </c>
    </row>
    <row r="35" spans="1:5" s="7" customFormat="1" ht="12.75">
      <c r="A35" s="9">
        <v>3632</v>
      </c>
      <c r="B35" s="16"/>
      <c r="C35" s="111"/>
      <c r="D35" s="105">
        <f>SUM(D34)</f>
        <v>2000</v>
      </c>
      <c r="E35" s="87"/>
    </row>
    <row r="36" spans="1:5" ht="12.75">
      <c r="A36" s="106"/>
      <c r="B36" s="106"/>
      <c r="C36" s="53"/>
      <c r="D36" s="108"/>
      <c r="E36" s="90"/>
    </row>
    <row r="37" spans="1:5" ht="12.75">
      <c r="A37" s="9">
        <v>3639</v>
      </c>
      <c r="B37" s="110"/>
      <c r="C37" s="14" t="s">
        <v>51</v>
      </c>
      <c r="D37" s="103"/>
      <c r="E37" s="86"/>
    </row>
    <row r="38" spans="1:5" ht="12.75">
      <c r="A38" s="17">
        <v>3639</v>
      </c>
      <c r="B38" s="17">
        <v>2132</v>
      </c>
      <c r="C38" s="12" t="s">
        <v>14</v>
      </c>
      <c r="D38" s="103">
        <v>20000</v>
      </c>
      <c r="E38" s="80" t="s">
        <v>121</v>
      </c>
    </row>
    <row r="39" spans="1:5" ht="12.75">
      <c r="A39" s="9">
        <v>3639</v>
      </c>
      <c r="B39" s="16" t="s">
        <v>17</v>
      </c>
      <c r="C39" s="104"/>
      <c r="D39" s="105">
        <f>SUM(D38)</f>
        <v>20000</v>
      </c>
      <c r="E39" s="87"/>
    </row>
    <row r="40" spans="1:5" ht="12.75">
      <c r="A40" s="125"/>
      <c r="B40" s="126"/>
      <c r="C40" s="127"/>
      <c r="D40" s="115"/>
      <c r="E40" s="120"/>
    </row>
    <row r="41" spans="1:5" s="7" customFormat="1" ht="12.75">
      <c r="A41" s="9">
        <v>3722</v>
      </c>
      <c r="B41" s="110"/>
      <c r="C41" s="14" t="s">
        <v>60</v>
      </c>
      <c r="D41" s="103"/>
      <c r="E41" s="86"/>
    </row>
    <row r="42" spans="1:5" ht="12.75">
      <c r="A42" s="17">
        <v>3722</v>
      </c>
      <c r="B42" s="17">
        <v>2111</v>
      </c>
      <c r="C42" s="12" t="s">
        <v>9</v>
      </c>
      <c r="D42" s="103">
        <v>500000</v>
      </c>
      <c r="E42" s="80" t="s">
        <v>111</v>
      </c>
    </row>
    <row r="43" spans="1:5" ht="12.75">
      <c r="A43" s="17">
        <v>3722</v>
      </c>
      <c r="B43" s="17">
        <v>2112</v>
      </c>
      <c r="C43" s="12" t="s">
        <v>67</v>
      </c>
      <c r="D43" s="103">
        <v>8000</v>
      </c>
      <c r="E43" s="80" t="s">
        <v>94</v>
      </c>
    </row>
    <row r="44" spans="1:5" ht="12.75">
      <c r="A44" s="9">
        <v>3722</v>
      </c>
      <c r="B44" s="16" t="s">
        <v>17</v>
      </c>
      <c r="C44" s="111"/>
      <c r="D44" s="105">
        <f>SUM(D42:D43)</f>
        <v>508000</v>
      </c>
      <c r="E44" s="87"/>
    </row>
    <row r="45" spans="1:5" ht="12.75">
      <c r="A45" s="19"/>
      <c r="B45" s="19"/>
      <c r="C45" s="19"/>
      <c r="D45" s="51"/>
      <c r="E45" s="19"/>
    </row>
    <row r="46" spans="1:5" ht="12.75">
      <c r="A46" s="9">
        <v>3723</v>
      </c>
      <c r="B46" s="16"/>
      <c r="C46" s="14" t="s">
        <v>34</v>
      </c>
      <c r="D46" s="103"/>
      <c r="E46" s="86"/>
    </row>
    <row r="47" spans="1:5" ht="12.75">
      <c r="A47" s="17">
        <v>3723</v>
      </c>
      <c r="B47" s="17">
        <v>2111</v>
      </c>
      <c r="C47" s="12" t="s">
        <v>9</v>
      </c>
      <c r="D47" s="103">
        <v>90000</v>
      </c>
      <c r="E47" s="117" t="s">
        <v>79</v>
      </c>
    </row>
    <row r="48" spans="1:5" ht="12.75">
      <c r="A48" s="9">
        <v>3723</v>
      </c>
      <c r="B48" s="16" t="s">
        <v>17</v>
      </c>
      <c r="C48" s="111"/>
      <c r="D48" s="105">
        <f>SUM(D47)</f>
        <v>90000</v>
      </c>
      <c r="E48" s="87"/>
    </row>
    <row r="49" spans="1:5" ht="12.75">
      <c r="A49" s="173"/>
      <c r="B49" s="173"/>
      <c r="C49" s="173"/>
      <c r="D49" s="174"/>
      <c r="E49" s="173"/>
    </row>
    <row r="50" spans="1:5" ht="12.75">
      <c r="A50" s="9">
        <v>6171</v>
      </c>
      <c r="B50" s="110"/>
      <c r="C50" s="14" t="s">
        <v>15</v>
      </c>
      <c r="D50" s="103"/>
      <c r="E50" s="86"/>
    </row>
    <row r="51" spans="1:5" ht="12.75">
      <c r="A51" s="17">
        <v>6171</v>
      </c>
      <c r="B51" s="17">
        <v>2111</v>
      </c>
      <c r="C51" s="12" t="s">
        <v>9</v>
      </c>
      <c r="D51" s="154">
        <v>50000</v>
      </c>
      <c r="E51" s="91" t="s">
        <v>123</v>
      </c>
    </row>
    <row r="52" spans="1:5" ht="12.75">
      <c r="A52" s="17">
        <v>6171</v>
      </c>
      <c r="B52" s="17">
        <v>2112</v>
      </c>
      <c r="C52" s="12" t="s">
        <v>67</v>
      </c>
      <c r="D52" s="154">
        <v>1000</v>
      </c>
      <c r="E52" s="91" t="s">
        <v>122</v>
      </c>
    </row>
    <row r="53" spans="1:5" ht="12.75">
      <c r="A53" s="17">
        <v>6171</v>
      </c>
      <c r="B53" s="17">
        <v>2119</v>
      </c>
      <c r="C53" s="12" t="s">
        <v>98</v>
      </c>
      <c r="D53" s="154">
        <v>10000</v>
      </c>
      <c r="E53" s="91" t="s">
        <v>124</v>
      </c>
    </row>
    <row r="54" spans="1:5" ht="12.75">
      <c r="A54" s="17">
        <v>6171</v>
      </c>
      <c r="B54" s="17">
        <v>2131</v>
      </c>
      <c r="C54" s="12" t="s">
        <v>18</v>
      </c>
      <c r="D54" s="154">
        <v>20000</v>
      </c>
      <c r="E54" s="91" t="s">
        <v>125</v>
      </c>
    </row>
    <row r="55" spans="1:5" ht="12.75">
      <c r="A55" s="9">
        <v>6171</v>
      </c>
      <c r="B55" s="16" t="s">
        <v>17</v>
      </c>
      <c r="C55" s="111"/>
      <c r="D55" s="105">
        <f>SUM(D51:D54)</f>
        <v>81000</v>
      </c>
      <c r="E55" s="87"/>
    </row>
    <row r="56" spans="1:5" s="7" customFormat="1" ht="12.75">
      <c r="A56" s="122"/>
      <c r="B56" s="123"/>
      <c r="C56" s="124"/>
      <c r="D56" s="116"/>
      <c r="E56" s="118"/>
    </row>
    <row r="57" spans="1:5" ht="12.75">
      <c r="A57" s="20">
        <v>6310</v>
      </c>
      <c r="B57" s="112"/>
      <c r="C57" s="30" t="s">
        <v>59</v>
      </c>
      <c r="D57" s="113"/>
      <c r="E57" s="85"/>
    </row>
    <row r="58" spans="1:5" ht="12.75">
      <c r="A58" s="17">
        <v>6310</v>
      </c>
      <c r="B58" s="17">
        <v>2141</v>
      </c>
      <c r="C58" s="12" t="s">
        <v>16</v>
      </c>
      <c r="D58" s="103">
        <v>15000</v>
      </c>
      <c r="E58" s="89"/>
    </row>
    <row r="59" spans="1:5" ht="12.75">
      <c r="A59" s="9">
        <v>6310</v>
      </c>
      <c r="B59" s="16" t="s">
        <v>17</v>
      </c>
      <c r="C59" s="104"/>
      <c r="D59" s="105">
        <f>SUM(D58)</f>
        <v>15000</v>
      </c>
      <c r="E59" s="87"/>
    </row>
    <row r="60" spans="1:5" ht="12.75">
      <c r="A60" s="125"/>
      <c r="B60" s="126"/>
      <c r="C60" s="127"/>
      <c r="D60" s="115"/>
      <c r="E60" s="120"/>
    </row>
    <row r="61" spans="1:5" ht="12.75">
      <c r="A61" s="114"/>
      <c r="B61" s="114"/>
      <c r="C61" s="104" t="s">
        <v>47</v>
      </c>
      <c r="D61" s="105">
        <f>SUM(D18+D23+D27+D31+D35+D39+D44+D48+D55+D59)</f>
        <v>7926880</v>
      </c>
      <c r="E61" s="87"/>
    </row>
    <row r="63" spans="6:7" ht="12.75">
      <c r="F63" s="4"/>
      <c r="G63" s="4"/>
    </row>
    <row r="64" spans="1:7" ht="12.75">
      <c r="A64" s="3" t="s">
        <v>19</v>
      </c>
      <c r="B64" s="4"/>
      <c r="C64" s="4"/>
      <c r="E64" s="52"/>
      <c r="F64" s="77"/>
      <c r="G64" s="72"/>
    </row>
    <row r="65" spans="1:7" ht="13.5" thickBot="1">
      <c r="A65" s="4"/>
      <c r="B65" s="4"/>
      <c r="C65" s="4"/>
      <c r="E65" s="52"/>
      <c r="F65" s="169"/>
      <c r="G65" s="72"/>
    </row>
    <row r="66" spans="1:7" ht="12.75">
      <c r="A66" s="39" t="s">
        <v>0</v>
      </c>
      <c r="B66" s="40" t="s">
        <v>1</v>
      </c>
      <c r="C66" s="41" t="s">
        <v>2</v>
      </c>
      <c r="D66" s="25" t="s">
        <v>71</v>
      </c>
      <c r="E66" s="25" t="s">
        <v>76</v>
      </c>
      <c r="F66" s="170"/>
      <c r="G66" s="72"/>
    </row>
    <row r="67" spans="1:7" ht="13.5" thickBot="1">
      <c r="A67" s="42" t="s">
        <v>49</v>
      </c>
      <c r="B67" s="27" t="s">
        <v>50</v>
      </c>
      <c r="C67" s="43"/>
      <c r="D67" s="29" t="s">
        <v>96</v>
      </c>
      <c r="E67" s="55"/>
      <c r="F67" s="170"/>
      <c r="G67" s="72"/>
    </row>
    <row r="68" spans="1:7" ht="12.75">
      <c r="A68" s="38">
        <v>2212</v>
      </c>
      <c r="B68" s="38" t="s">
        <v>7</v>
      </c>
      <c r="C68" s="21" t="s">
        <v>20</v>
      </c>
      <c r="D68" s="31"/>
      <c r="E68" s="79"/>
      <c r="F68" s="165"/>
      <c r="G68" s="72"/>
    </row>
    <row r="69" spans="1:7" ht="12.75">
      <c r="A69" s="57">
        <v>2212</v>
      </c>
      <c r="B69" s="57">
        <v>5139</v>
      </c>
      <c r="C69" s="130" t="s">
        <v>24</v>
      </c>
      <c r="D69" s="172">
        <v>20000</v>
      </c>
      <c r="E69" s="186"/>
      <c r="F69" s="165"/>
      <c r="G69" s="72"/>
    </row>
    <row r="70" spans="1:7" s="7" customFormat="1" ht="12.75">
      <c r="A70" s="129">
        <v>2212</v>
      </c>
      <c r="B70" s="129">
        <v>5169</v>
      </c>
      <c r="C70" s="130" t="s">
        <v>52</v>
      </c>
      <c r="D70" s="158">
        <v>110000</v>
      </c>
      <c r="E70" s="91" t="s">
        <v>77</v>
      </c>
      <c r="F70" s="165"/>
      <c r="G70" s="73"/>
    </row>
    <row r="71" spans="1:7" ht="12.75">
      <c r="A71" s="132">
        <v>2212</v>
      </c>
      <c r="B71" s="132">
        <v>5171</v>
      </c>
      <c r="C71" s="130" t="s">
        <v>65</v>
      </c>
      <c r="D71" s="158">
        <v>800000</v>
      </c>
      <c r="E71" s="91" t="s">
        <v>141</v>
      </c>
      <c r="F71" s="166"/>
      <c r="G71" s="72"/>
    </row>
    <row r="72" spans="1:7" ht="12.75">
      <c r="A72" s="132">
        <v>2212</v>
      </c>
      <c r="B72" s="132">
        <v>6121</v>
      </c>
      <c r="C72" s="130" t="s">
        <v>22</v>
      </c>
      <c r="D72" s="158">
        <v>0</v>
      </c>
      <c r="E72" s="91"/>
      <c r="F72" s="165"/>
      <c r="G72" s="72"/>
    </row>
    <row r="73" spans="1:7" ht="12.75">
      <c r="A73" s="34">
        <v>2212</v>
      </c>
      <c r="B73" s="34" t="s">
        <v>17</v>
      </c>
      <c r="C73" s="35"/>
      <c r="D73" s="13">
        <f>SUM(D69:D72)</f>
        <v>930000</v>
      </c>
      <c r="E73" s="133"/>
      <c r="F73" s="165"/>
      <c r="G73" s="72"/>
    </row>
    <row r="74" spans="1:7" ht="12.75">
      <c r="A74" s="64"/>
      <c r="B74" s="64"/>
      <c r="C74" s="134"/>
      <c r="D74" s="135"/>
      <c r="E74" s="136"/>
      <c r="F74" s="165"/>
      <c r="G74" s="72"/>
    </row>
    <row r="75" spans="1:7" s="7" customFormat="1" ht="12.75">
      <c r="A75" s="34">
        <v>2221</v>
      </c>
      <c r="B75" s="34"/>
      <c r="C75" s="61" t="s">
        <v>23</v>
      </c>
      <c r="D75" s="66"/>
      <c r="E75" s="91"/>
      <c r="F75" s="166"/>
      <c r="G75" s="73"/>
    </row>
    <row r="76" spans="1:7" ht="12.75">
      <c r="A76" s="132">
        <v>2221</v>
      </c>
      <c r="B76" s="132">
        <v>5193</v>
      </c>
      <c r="C76" s="130" t="s">
        <v>78</v>
      </c>
      <c r="D76" s="158">
        <v>110000</v>
      </c>
      <c r="E76" s="94" t="s">
        <v>113</v>
      </c>
      <c r="F76" s="165"/>
      <c r="G76" s="72"/>
    </row>
    <row r="77" spans="1:7" ht="12.75">
      <c r="A77" s="34">
        <v>2221</v>
      </c>
      <c r="B77" s="34" t="s">
        <v>17</v>
      </c>
      <c r="C77" s="35"/>
      <c r="D77" s="13">
        <f>SUM(D76)</f>
        <v>110000</v>
      </c>
      <c r="E77" s="133"/>
      <c r="F77" s="165"/>
      <c r="G77" s="72"/>
    </row>
    <row r="78" spans="1:7" ht="12.75">
      <c r="A78" s="64"/>
      <c r="B78" s="64"/>
      <c r="C78" s="134"/>
      <c r="D78" s="135"/>
      <c r="E78" s="136"/>
      <c r="F78" s="165"/>
      <c r="G78" s="72"/>
    </row>
    <row r="79" spans="1:7" ht="12.75">
      <c r="A79" s="34">
        <v>2310</v>
      </c>
      <c r="B79" s="34"/>
      <c r="C79" s="61" t="s">
        <v>8</v>
      </c>
      <c r="D79" s="66"/>
      <c r="E79" s="91"/>
      <c r="F79" s="165"/>
      <c r="G79" s="72"/>
    </row>
    <row r="80" spans="1:7" ht="12.75">
      <c r="A80" s="129">
        <v>2310</v>
      </c>
      <c r="B80" s="57">
        <v>5139</v>
      </c>
      <c r="C80" s="130" t="s">
        <v>24</v>
      </c>
      <c r="D80" s="66">
        <v>0</v>
      </c>
      <c r="E80" s="91"/>
      <c r="F80" s="165"/>
      <c r="G80" s="72"/>
    </row>
    <row r="81" spans="1:7" ht="12.75">
      <c r="A81" s="132">
        <v>2310</v>
      </c>
      <c r="B81" s="132">
        <v>5154</v>
      </c>
      <c r="C81" s="130" t="s">
        <v>39</v>
      </c>
      <c r="D81" s="137">
        <v>5000</v>
      </c>
      <c r="E81" s="94"/>
      <c r="F81" s="166"/>
      <c r="G81" s="72"/>
    </row>
    <row r="82" spans="1:7" ht="12.75">
      <c r="A82" s="132">
        <v>2310</v>
      </c>
      <c r="B82" s="132">
        <v>6349</v>
      </c>
      <c r="C82" s="130" t="s">
        <v>115</v>
      </c>
      <c r="D82" s="158">
        <v>422895</v>
      </c>
      <c r="E82" s="94" t="s">
        <v>112</v>
      </c>
      <c r="F82" s="171"/>
      <c r="G82" s="72"/>
    </row>
    <row r="83" spans="1:7" s="7" customFormat="1" ht="12.75">
      <c r="A83" s="34">
        <v>2310</v>
      </c>
      <c r="B83" s="34" t="s">
        <v>17</v>
      </c>
      <c r="C83" s="61"/>
      <c r="D83" s="36">
        <f>SUM(D80:D82)</f>
        <v>427895</v>
      </c>
      <c r="E83" s="101"/>
      <c r="F83" s="165"/>
      <c r="G83" s="73"/>
    </row>
    <row r="84" spans="1:7" s="7" customFormat="1" ht="12.75">
      <c r="A84" s="138" t="s">
        <v>7</v>
      </c>
      <c r="B84" s="139"/>
      <c r="C84" s="140"/>
      <c r="D84" s="45"/>
      <c r="E84" s="141"/>
      <c r="F84" s="165"/>
      <c r="G84" s="73"/>
    </row>
    <row r="85" spans="1:7" ht="12.75">
      <c r="A85" s="34">
        <v>2321</v>
      </c>
      <c r="B85" s="142"/>
      <c r="C85" s="61" t="s">
        <v>69</v>
      </c>
      <c r="D85" s="63"/>
      <c r="E85" s="94"/>
      <c r="F85" s="165"/>
      <c r="G85" s="72"/>
    </row>
    <row r="86" spans="1:7" ht="12.75">
      <c r="A86" s="132">
        <v>2321</v>
      </c>
      <c r="B86" s="142">
        <v>5011</v>
      </c>
      <c r="C86" s="130" t="s">
        <v>57</v>
      </c>
      <c r="D86" s="158">
        <v>252000</v>
      </c>
      <c r="E86" s="94" t="s">
        <v>126</v>
      </c>
      <c r="F86" s="165"/>
      <c r="G86" s="72"/>
    </row>
    <row r="87" spans="1:7" s="8" customFormat="1" ht="12.75">
      <c r="A87" s="132">
        <v>2321</v>
      </c>
      <c r="B87" s="132">
        <v>5029</v>
      </c>
      <c r="C87" s="130" t="s">
        <v>74</v>
      </c>
      <c r="D87" s="158">
        <v>50000</v>
      </c>
      <c r="E87" s="94" t="s">
        <v>127</v>
      </c>
      <c r="F87" s="165"/>
      <c r="G87" s="74"/>
    </row>
    <row r="88" spans="1:7" s="54" customFormat="1" ht="12.75">
      <c r="A88" s="132">
        <v>2321</v>
      </c>
      <c r="B88" s="132">
        <v>5137</v>
      </c>
      <c r="C88" s="130" t="s">
        <v>100</v>
      </c>
      <c r="D88" s="158">
        <v>10000</v>
      </c>
      <c r="E88" s="94"/>
      <c r="F88" s="165"/>
      <c r="G88" s="75"/>
    </row>
    <row r="89" spans="1:7" s="7" customFormat="1" ht="12.75">
      <c r="A89" s="132">
        <v>2321</v>
      </c>
      <c r="B89" s="132">
        <v>5139</v>
      </c>
      <c r="C89" s="130" t="s">
        <v>24</v>
      </c>
      <c r="D89" s="158">
        <v>15000</v>
      </c>
      <c r="E89" s="94"/>
      <c r="F89" s="165"/>
      <c r="G89" s="73"/>
    </row>
    <row r="90" spans="1:7" ht="12.75" customHeight="1">
      <c r="A90" s="132">
        <v>2321</v>
      </c>
      <c r="B90" s="132">
        <v>5154</v>
      </c>
      <c r="C90" s="130" t="s">
        <v>39</v>
      </c>
      <c r="D90" s="158">
        <v>180000</v>
      </c>
      <c r="E90" s="94"/>
      <c r="F90" s="165"/>
      <c r="G90" s="72"/>
    </row>
    <row r="91" spans="1:7" ht="12.75">
      <c r="A91" s="132">
        <v>2321</v>
      </c>
      <c r="B91" s="132">
        <v>5156</v>
      </c>
      <c r="C91" s="130" t="s">
        <v>40</v>
      </c>
      <c r="D91" s="137">
        <v>1000</v>
      </c>
      <c r="E91" s="94"/>
      <c r="F91" s="165"/>
      <c r="G91" s="72"/>
    </row>
    <row r="92" spans="1:7" ht="12.75">
      <c r="A92" s="132">
        <v>2321</v>
      </c>
      <c r="B92" s="132">
        <v>5162</v>
      </c>
      <c r="C92" s="33" t="s">
        <v>31</v>
      </c>
      <c r="D92" s="137">
        <v>1000</v>
      </c>
      <c r="E92" s="94"/>
      <c r="F92" s="165"/>
      <c r="G92" s="72"/>
    </row>
    <row r="93" spans="1:7" ht="12.75">
      <c r="A93" s="132">
        <v>2321</v>
      </c>
      <c r="B93" s="132">
        <v>5169</v>
      </c>
      <c r="C93" s="130" t="s">
        <v>52</v>
      </c>
      <c r="D93" s="131">
        <v>80000</v>
      </c>
      <c r="E93" s="91" t="s">
        <v>128</v>
      </c>
      <c r="F93" s="165"/>
      <c r="G93" s="72"/>
    </row>
    <row r="94" spans="1:7" ht="12.75">
      <c r="A94" s="132">
        <v>2321</v>
      </c>
      <c r="B94" s="132">
        <v>5171</v>
      </c>
      <c r="C94" s="130" t="s">
        <v>21</v>
      </c>
      <c r="D94" s="131">
        <v>80000</v>
      </c>
      <c r="E94" s="91"/>
      <c r="F94" s="166"/>
      <c r="G94" s="72"/>
    </row>
    <row r="95" spans="1:7" ht="12.75">
      <c r="A95" s="132">
        <v>2321</v>
      </c>
      <c r="B95" s="132">
        <v>6121</v>
      </c>
      <c r="C95" s="130" t="s">
        <v>106</v>
      </c>
      <c r="D95" s="137">
        <v>100000</v>
      </c>
      <c r="E95" s="91"/>
      <c r="F95" s="72"/>
      <c r="G95" s="72"/>
    </row>
    <row r="96" spans="1:7" ht="12.75">
      <c r="A96" s="34">
        <v>2321</v>
      </c>
      <c r="B96" s="34" t="s">
        <v>17</v>
      </c>
      <c r="C96" s="35"/>
      <c r="D96" s="13">
        <f>SUM(D86:D95)</f>
        <v>769000</v>
      </c>
      <c r="E96" s="133"/>
      <c r="F96" s="165"/>
      <c r="G96" s="72"/>
    </row>
    <row r="97" spans="1:7" s="7" customFormat="1" ht="12.75">
      <c r="A97" s="46"/>
      <c r="B97" s="46"/>
      <c r="C97" s="19"/>
      <c r="D97" s="51"/>
      <c r="E97" s="19"/>
      <c r="F97" s="165"/>
      <c r="G97" s="73"/>
    </row>
    <row r="98" spans="1:7" s="8" customFormat="1" ht="12.75">
      <c r="A98" s="34">
        <v>3111</v>
      </c>
      <c r="B98" s="34"/>
      <c r="C98" s="61" t="s">
        <v>62</v>
      </c>
      <c r="D98" s="66"/>
      <c r="E98" s="91"/>
      <c r="F98" s="165"/>
      <c r="G98" s="74"/>
    </row>
    <row r="99" spans="1:7" ht="12.75">
      <c r="A99" s="132">
        <v>3111</v>
      </c>
      <c r="B99" s="132">
        <v>5213</v>
      </c>
      <c r="C99" s="130" t="s">
        <v>75</v>
      </c>
      <c r="D99" s="158">
        <v>100000</v>
      </c>
      <c r="E99" s="91" t="s">
        <v>129</v>
      </c>
      <c r="F99" s="165"/>
      <c r="G99" s="72"/>
    </row>
    <row r="100" spans="1:7" ht="12.75">
      <c r="A100" s="132">
        <v>3111</v>
      </c>
      <c r="B100" s="132">
        <v>5321</v>
      </c>
      <c r="C100" s="130" t="s">
        <v>61</v>
      </c>
      <c r="D100" s="158">
        <v>50000</v>
      </c>
      <c r="E100" s="91" t="s">
        <v>129</v>
      </c>
      <c r="F100" s="165"/>
      <c r="G100" s="72"/>
    </row>
    <row r="101" spans="1:7" s="7" customFormat="1" ht="12.75">
      <c r="A101" s="148">
        <v>3111</v>
      </c>
      <c r="B101" s="148">
        <v>5331</v>
      </c>
      <c r="C101" s="128" t="s">
        <v>105</v>
      </c>
      <c r="D101" s="158">
        <v>0</v>
      </c>
      <c r="E101" s="94" t="s">
        <v>130</v>
      </c>
      <c r="F101" s="166"/>
      <c r="G101" s="73"/>
    </row>
    <row r="102" spans="1:7" ht="12.75">
      <c r="A102" s="132">
        <v>3111</v>
      </c>
      <c r="B102" s="132">
        <v>6121</v>
      </c>
      <c r="C102" s="33" t="s">
        <v>22</v>
      </c>
      <c r="D102" s="158">
        <v>1500000</v>
      </c>
      <c r="E102" s="94" t="s">
        <v>119</v>
      </c>
      <c r="F102" s="72"/>
      <c r="G102" s="72"/>
    </row>
    <row r="103" spans="1:7" ht="12.75">
      <c r="A103" s="34">
        <v>3111</v>
      </c>
      <c r="B103" s="34" t="s">
        <v>17</v>
      </c>
      <c r="C103" s="15"/>
      <c r="D103" s="13">
        <f>SUM(D98:D102)</f>
        <v>1650000</v>
      </c>
      <c r="E103" s="133"/>
      <c r="F103" s="73"/>
      <c r="G103" s="72"/>
    </row>
    <row r="104" spans="1:7" ht="12.75">
      <c r="A104" s="19"/>
      <c r="B104" s="19"/>
      <c r="C104" s="19"/>
      <c r="D104" s="51"/>
      <c r="E104" s="19"/>
      <c r="F104" s="73"/>
      <c r="G104" s="72"/>
    </row>
    <row r="105" spans="1:7" ht="12.75">
      <c r="A105" s="32">
        <v>3113</v>
      </c>
      <c r="B105" s="155"/>
      <c r="C105" s="10" t="s">
        <v>25</v>
      </c>
      <c r="D105" s="103"/>
      <c r="E105" s="81"/>
      <c r="F105" s="72"/>
      <c r="G105" s="72"/>
    </row>
    <row r="106" spans="1:7" ht="12.75">
      <c r="A106" s="155">
        <v>3113</v>
      </c>
      <c r="B106" s="155">
        <v>5137</v>
      </c>
      <c r="C106" s="33" t="s">
        <v>27</v>
      </c>
      <c r="D106" s="103">
        <v>50000</v>
      </c>
      <c r="E106" s="80"/>
      <c r="F106" s="72"/>
      <c r="G106" s="72"/>
    </row>
    <row r="107" spans="1:7" ht="12.75">
      <c r="A107" s="155">
        <v>3113</v>
      </c>
      <c r="B107" s="155">
        <v>5151</v>
      </c>
      <c r="C107" s="33" t="s">
        <v>63</v>
      </c>
      <c r="D107" s="103">
        <v>5000</v>
      </c>
      <c r="E107" s="91"/>
      <c r="F107" s="72"/>
      <c r="G107" s="72"/>
    </row>
    <row r="108" spans="1:7" ht="12.75">
      <c r="A108" s="155">
        <v>3113</v>
      </c>
      <c r="B108" s="155">
        <v>5153</v>
      </c>
      <c r="C108" s="33" t="s">
        <v>28</v>
      </c>
      <c r="D108" s="103">
        <v>100000</v>
      </c>
      <c r="E108" s="91"/>
      <c r="F108" s="72"/>
      <c r="G108" s="72"/>
    </row>
    <row r="109" spans="1:7" ht="12.75">
      <c r="A109" s="155">
        <v>3113</v>
      </c>
      <c r="B109" s="155">
        <v>5154</v>
      </c>
      <c r="C109" s="33" t="s">
        <v>39</v>
      </c>
      <c r="D109" s="103">
        <v>80000</v>
      </c>
      <c r="E109" s="80"/>
      <c r="F109" s="73"/>
      <c r="G109" s="72"/>
    </row>
    <row r="110" spans="1:7" ht="12.75">
      <c r="A110" s="155">
        <v>3113</v>
      </c>
      <c r="B110" s="155">
        <v>5162</v>
      </c>
      <c r="C110" s="33" t="s">
        <v>31</v>
      </c>
      <c r="D110" s="103">
        <v>20000</v>
      </c>
      <c r="E110" s="80"/>
      <c r="F110" s="72"/>
      <c r="G110" s="72"/>
    </row>
    <row r="111" spans="1:7" s="7" customFormat="1" ht="12.75">
      <c r="A111" s="155">
        <v>3113</v>
      </c>
      <c r="B111" s="155">
        <v>5163</v>
      </c>
      <c r="C111" s="33" t="s">
        <v>101</v>
      </c>
      <c r="D111" s="154">
        <v>1000</v>
      </c>
      <c r="E111" s="80"/>
      <c r="F111" s="72"/>
      <c r="G111" s="73"/>
    </row>
    <row r="112" spans="1:7" ht="12.75">
      <c r="A112" s="155">
        <v>3113</v>
      </c>
      <c r="B112" s="155">
        <v>5169</v>
      </c>
      <c r="C112" s="33" t="s">
        <v>52</v>
      </c>
      <c r="D112" s="154">
        <v>20000</v>
      </c>
      <c r="E112" s="80"/>
      <c r="F112" s="72"/>
      <c r="G112" s="72"/>
    </row>
    <row r="113" spans="1:7" ht="12.75">
      <c r="A113" s="155">
        <v>3113</v>
      </c>
      <c r="B113" s="155">
        <v>5171</v>
      </c>
      <c r="C113" s="33" t="s">
        <v>65</v>
      </c>
      <c r="D113" s="154">
        <v>50000</v>
      </c>
      <c r="E113" s="80"/>
      <c r="F113" s="72"/>
      <c r="G113" s="72"/>
    </row>
    <row r="114" spans="1:7" ht="12.75">
      <c r="A114" s="155">
        <v>50000</v>
      </c>
      <c r="B114" s="155">
        <v>5321</v>
      </c>
      <c r="C114" s="33" t="s">
        <v>73</v>
      </c>
      <c r="D114" s="154">
        <v>50000</v>
      </c>
      <c r="E114" s="82" t="s">
        <v>95</v>
      </c>
      <c r="F114" s="169"/>
      <c r="G114" s="72"/>
    </row>
    <row r="115" spans="1:7" ht="12.75">
      <c r="A115" s="155">
        <v>3113</v>
      </c>
      <c r="B115" s="155">
        <v>5331</v>
      </c>
      <c r="C115" s="33" t="s">
        <v>56</v>
      </c>
      <c r="D115" s="154">
        <v>160000</v>
      </c>
      <c r="E115" s="82"/>
      <c r="F115" s="168"/>
      <c r="G115" s="72"/>
    </row>
    <row r="116" spans="1:7" ht="12.75">
      <c r="A116" s="155">
        <v>3113</v>
      </c>
      <c r="B116" s="155">
        <v>6121</v>
      </c>
      <c r="C116" s="33" t="s">
        <v>22</v>
      </c>
      <c r="D116" s="154">
        <v>0</v>
      </c>
      <c r="E116" s="82"/>
      <c r="F116" s="167"/>
      <c r="G116" s="72"/>
    </row>
    <row r="117" spans="1:7" ht="12.75">
      <c r="A117" s="32">
        <v>3113</v>
      </c>
      <c r="B117" s="32" t="s">
        <v>17</v>
      </c>
      <c r="C117" s="156"/>
      <c r="D117" s="157">
        <f>SUM(D106:D116)</f>
        <v>536000</v>
      </c>
      <c r="E117" s="83"/>
      <c r="F117" s="165"/>
      <c r="G117" s="72"/>
    </row>
    <row r="118" spans="6:7" ht="12.75">
      <c r="F118" s="165"/>
      <c r="G118" s="72"/>
    </row>
    <row r="119" spans="6:7" ht="12.75">
      <c r="F119" s="167"/>
      <c r="G119" s="72"/>
    </row>
    <row r="120" spans="6:7" ht="12.75">
      <c r="F120" s="167"/>
      <c r="G120" s="72"/>
    </row>
    <row r="121" spans="6:7" ht="12.75">
      <c r="F121" s="167"/>
      <c r="G121" s="72"/>
    </row>
    <row r="122" spans="6:7" ht="12.75">
      <c r="F122" s="167"/>
      <c r="G122" s="72"/>
    </row>
    <row r="123" spans="6:7" ht="12.75">
      <c r="F123" s="167"/>
      <c r="G123" s="72"/>
    </row>
    <row r="124" spans="6:7" ht="12.75">
      <c r="F124" s="167"/>
      <c r="G124" s="72"/>
    </row>
    <row r="125" spans="6:7" ht="12.75">
      <c r="F125" s="167"/>
      <c r="G125" s="72"/>
    </row>
    <row r="126" spans="6:7" ht="12.75">
      <c r="F126" s="167"/>
      <c r="G126" s="72"/>
    </row>
    <row r="127" spans="6:7" ht="12.75">
      <c r="F127" s="167"/>
      <c r="G127" s="72"/>
    </row>
    <row r="128" spans="1:7" ht="12.75">
      <c r="A128" s="3" t="s">
        <v>19</v>
      </c>
      <c r="B128" s="4"/>
      <c r="C128" s="4"/>
      <c r="E128" s="52"/>
      <c r="F128" s="167"/>
      <c r="G128" s="72"/>
    </row>
    <row r="129" spans="1:7" ht="13.5" thickBot="1">
      <c r="A129" s="4"/>
      <c r="B129" s="4"/>
      <c r="C129" s="4"/>
      <c r="E129" s="52"/>
      <c r="F129" s="167"/>
      <c r="G129" s="72"/>
    </row>
    <row r="130" spans="1:7" ht="12.75">
      <c r="A130" s="39" t="s">
        <v>0</v>
      </c>
      <c r="B130" s="40" t="s">
        <v>1</v>
      </c>
      <c r="C130" s="41" t="s">
        <v>2</v>
      </c>
      <c r="D130" s="25" t="s">
        <v>71</v>
      </c>
      <c r="E130" s="161" t="s">
        <v>76</v>
      </c>
      <c r="F130" s="168"/>
      <c r="G130" s="72"/>
    </row>
    <row r="131" spans="1:7" ht="13.5" thickBot="1">
      <c r="A131" s="42" t="s">
        <v>49</v>
      </c>
      <c r="B131" s="27" t="s">
        <v>50</v>
      </c>
      <c r="C131" s="43"/>
      <c r="D131" s="29" t="s">
        <v>96</v>
      </c>
      <c r="E131" s="162"/>
      <c r="F131" s="72"/>
      <c r="G131" s="72"/>
    </row>
    <row r="132" spans="1:7" ht="12.75">
      <c r="A132" s="95">
        <v>3314</v>
      </c>
      <c r="B132" s="34"/>
      <c r="C132" s="61" t="s">
        <v>30</v>
      </c>
      <c r="D132" s="62"/>
      <c r="E132" s="94"/>
      <c r="F132" s="165"/>
      <c r="G132" s="72"/>
    </row>
    <row r="133" spans="1:7" ht="12.75">
      <c r="A133" s="144">
        <v>3314</v>
      </c>
      <c r="B133" s="129">
        <v>5011</v>
      </c>
      <c r="C133" s="130" t="s">
        <v>57</v>
      </c>
      <c r="D133" s="158">
        <v>13200</v>
      </c>
      <c r="E133" s="94" t="s">
        <v>82</v>
      </c>
      <c r="F133" s="165"/>
      <c r="G133" s="72"/>
    </row>
    <row r="134" spans="1:7" ht="12.75">
      <c r="A134" s="144">
        <v>3314</v>
      </c>
      <c r="B134" s="132">
        <v>5169</v>
      </c>
      <c r="C134" s="130" t="s">
        <v>52</v>
      </c>
      <c r="D134" s="158">
        <v>9997</v>
      </c>
      <c r="E134" s="94" t="s">
        <v>116</v>
      </c>
      <c r="F134" s="165"/>
      <c r="G134" s="72"/>
    </row>
    <row r="135" spans="1:7" ht="12.75">
      <c r="A135" s="95">
        <v>3314</v>
      </c>
      <c r="B135" s="34" t="s">
        <v>17</v>
      </c>
      <c r="C135" s="35"/>
      <c r="D135" s="36">
        <f>SUM(D133:D134)</f>
        <v>23197</v>
      </c>
      <c r="E135" s="101"/>
      <c r="F135" s="166"/>
      <c r="G135" s="72"/>
    </row>
    <row r="136" spans="1:7" ht="12.75">
      <c r="A136" s="100"/>
      <c r="B136" s="46"/>
      <c r="C136" s="47"/>
      <c r="D136" s="48"/>
      <c r="E136" s="143"/>
      <c r="F136" s="166"/>
      <c r="G136" s="72"/>
    </row>
    <row r="137" spans="1:7" ht="12.75">
      <c r="A137" s="95">
        <v>3319</v>
      </c>
      <c r="B137" s="34"/>
      <c r="C137" s="61" t="s">
        <v>86</v>
      </c>
      <c r="D137" s="36"/>
      <c r="E137" s="101"/>
      <c r="F137" s="166"/>
      <c r="G137" s="72"/>
    </row>
    <row r="138" spans="1:7" ht="12.75">
      <c r="A138" s="145">
        <v>3319</v>
      </c>
      <c r="B138" s="142">
        <v>5229</v>
      </c>
      <c r="C138" s="130" t="s">
        <v>87</v>
      </c>
      <c r="D138" s="137">
        <v>10000</v>
      </c>
      <c r="E138" s="94" t="s">
        <v>88</v>
      </c>
      <c r="F138" s="165"/>
      <c r="G138" s="72"/>
    </row>
    <row r="139" spans="1:7" ht="12.75">
      <c r="A139" s="95">
        <v>3319</v>
      </c>
      <c r="B139" s="34" t="s">
        <v>17</v>
      </c>
      <c r="C139" s="35"/>
      <c r="D139" s="36">
        <f>SUM(D137:D138)</f>
        <v>10000</v>
      </c>
      <c r="E139" s="101"/>
      <c r="F139" s="166"/>
      <c r="G139" s="72"/>
    </row>
    <row r="140" spans="1:7" ht="12.75">
      <c r="A140" s="44"/>
      <c r="B140" s="44"/>
      <c r="C140" s="44"/>
      <c r="D140" s="44"/>
      <c r="E140" s="44"/>
      <c r="F140" s="73"/>
      <c r="G140" s="72"/>
    </row>
    <row r="141" spans="1:7" ht="12.75">
      <c r="A141" s="34">
        <v>3399</v>
      </c>
      <c r="B141" s="34"/>
      <c r="C141" s="61" t="s">
        <v>102</v>
      </c>
      <c r="D141" s="15"/>
      <c r="E141" s="35" t="s">
        <v>132</v>
      </c>
      <c r="F141" s="73"/>
      <c r="G141" s="72"/>
    </row>
    <row r="142" spans="1:7" ht="12.75">
      <c r="A142" s="132">
        <v>3399</v>
      </c>
      <c r="B142" s="132">
        <v>5139</v>
      </c>
      <c r="C142" s="130" t="s">
        <v>24</v>
      </c>
      <c r="D142" s="137">
        <v>10000</v>
      </c>
      <c r="E142" s="130"/>
      <c r="F142" s="72"/>
      <c r="G142" s="72"/>
    </row>
    <row r="143" spans="1:7" ht="12.75">
      <c r="A143" s="132">
        <v>3399</v>
      </c>
      <c r="B143" s="132">
        <v>5169</v>
      </c>
      <c r="C143" s="130" t="s">
        <v>52</v>
      </c>
      <c r="D143" s="137">
        <v>10000</v>
      </c>
      <c r="E143" s="130"/>
      <c r="F143" s="72"/>
      <c r="G143" s="72"/>
    </row>
    <row r="144" spans="1:7" ht="12.75">
      <c r="A144" s="132">
        <v>3399</v>
      </c>
      <c r="B144" s="132">
        <v>5175</v>
      </c>
      <c r="C144" s="130" t="s">
        <v>64</v>
      </c>
      <c r="D144" s="137">
        <v>2000</v>
      </c>
      <c r="E144" s="130"/>
      <c r="F144" s="72"/>
      <c r="G144" s="72"/>
    </row>
    <row r="145" spans="1:7" ht="12.75">
      <c r="A145" s="132">
        <v>3399</v>
      </c>
      <c r="B145" s="132">
        <v>5194</v>
      </c>
      <c r="C145" s="33" t="s">
        <v>43</v>
      </c>
      <c r="D145" s="137">
        <v>10000</v>
      </c>
      <c r="E145" s="130" t="s">
        <v>131</v>
      </c>
      <c r="F145" s="72"/>
      <c r="G145" s="72"/>
    </row>
    <row r="146" spans="1:7" ht="12.75">
      <c r="A146" s="34">
        <v>3399</v>
      </c>
      <c r="B146" s="34" t="s">
        <v>17</v>
      </c>
      <c r="C146" s="15"/>
      <c r="D146" s="13">
        <f>SUM(D141:D145)</f>
        <v>32000</v>
      </c>
      <c r="E146" s="35"/>
      <c r="F146" s="73"/>
      <c r="G146" s="72"/>
    </row>
    <row r="147" spans="1:7" ht="12.75">
      <c r="A147" s="19"/>
      <c r="B147" s="19"/>
      <c r="C147" s="19"/>
      <c r="D147" s="51"/>
      <c r="E147" s="19"/>
      <c r="F147" s="72"/>
      <c r="G147" s="72"/>
    </row>
    <row r="148" spans="1:7" ht="12.75">
      <c r="A148" s="34">
        <v>3631</v>
      </c>
      <c r="B148" s="34"/>
      <c r="C148" s="61" t="s">
        <v>32</v>
      </c>
      <c r="D148" s="62"/>
      <c r="E148" s="94"/>
      <c r="F148" s="165"/>
      <c r="G148" s="72"/>
    </row>
    <row r="149" spans="1:7" ht="12.75">
      <c r="A149" s="132">
        <v>3631</v>
      </c>
      <c r="B149" s="132">
        <v>5154</v>
      </c>
      <c r="C149" s="130" t="s">
        <v>39</v>
      </c>
      <c r="D149" s="158">
        <v>170000</v>
      </c>
      <c r="E149" s="94"/>
      <c r="F149" s="165"/>
      <c r="G149" s="72"/>
    </row>
    <row r="150" spans="1:7" ht="12.75">
      <c r="A150" s="132">
        <v>3631</v>
      </c>
      <c r="B150" s="132">
        <v>5171</v>
      </c>
      <c r="C150" s="130" t="s">
        <v>21</v>
      </c>
      <c r="D150" s="158">
        <v>80000</v>
      </c>
      <c r="E150" s="94"/>
      <c r="F150" s="165"/>
      <c r="G150" s="72"/>
    </row>
    <row r="151" spans="1:7" ht="12.75">
      <c r="A151" s="132">
        <v>3631</v>
      </c>
      <c r="B151" s="132">
        <v>6121</v>
      </c>
      <c r="C151" s="33" t="s">
        <v>22</v>
      </c>
      <c r="D151" s="158">
        <v>0</v>
      </c>
      <c r="E151" s="94"/>
      <c r="F151" s="165"/>
      <c r="G151" s="72"/>
    </row>
    <row r="152" spans="1:7" ht="12.75">
      <c r="A152" s="34">
        <v>3631</v>
      </c>
      <c r="B152" s="34" t="s">
        <v>17</v>
      </c>
      <c r="C152" s="15"/>
      <c r="D152" s="13">
        <f>SUM(D149:D151)</f>
        <v>250000</v>
      </c>
      <c r="E152" s="133"/>
      <c r="F152" s="166"/>
      <c r="G152" s="72"/>
    </row>
    <row r="153" spans="1:7" ht="12.75">
      <c r="A153" s="44"/>
      <c r="B153" s="44"/>
      <c r="C153" s="44"/>
      <c r="D153" s="44"/>
      <c r="E153" s="44"/>
      <c r="F153" s="73"/>
      <c r="G153" s="72"/>
    </row>
    <row r="154" spans="1:7" ht="12.75">
      <c r="A154" s="50">
        <v>3632</v>
      </c>
      <c r="B154" s="146"/>
      <c r="C154" s="58" t="s">
        <v>13</v>
      </c>
      <c r="D154" s="59"/>
      <c r="E154" s="147"/>
      <c r="F154" s="165"/>
      <c r="G154" s="72"/>
    </row>
    <row r="155" spans="1:7" ht="12.75">
      <c r="A155" s="148">
        <v>3632</v>
      </c>
      <c r="B155" s="132">
        <v>5151</v>
      </c>
      <c r="C155" s="128" t="s">
        <v>63</v>
      </c>
      <c r="D155" s="131">
        <v>1000</v>
      </c>
      <c r="E155" s="91"/>
      <c r="F155" s="165"/>
      <c r="G155" s="72"/>
    </row>
    <row r="156" spans="1:7" ht="12.75">
      <c r="A156" s="49">
        <v>3632</v>
      </c>
      <c r="B156" s="142" t="s">
        <v>17</v>
      </c>
      <c r="C156" s="60"/>
      <c r="D156" s="13">
        <f>SUM(D155)</f>
        <v>1000</v>
      </c>
      <c r="E156" s="133"/>
      <c r="F156" s="166"/>
      <c r="G156" s="72"/>
    </row>
    <row r="157" spans="1:7" ht="12.75">
      <c r="A157" s="163"/>
      <c r="B157" s="163"/>
      <c r="C157" s="163"/>
      <c r="D157" s="163"/>
      <c r="E157" s="163"/>
      <c r="F157" s="75"/>
      <c r="G157" s="72"/>
    </row>
    <row r="158" spans="1:7" ht="12.75">
      <c r="A158" s="34">
        <v>3721</v>
      </c>
      <c r="B158" s="34"/>
      <c r="C158" s="61" t="s">
        <v>33</v>
      </c>
      <c r="D158" s="13"/>
      <c r="E158" s="133"/>
      <c r="F158" s="166"/>
      <c r="G158" s="72"/>
    </row>
    <row r="159" spans="1:7" ht="12.75">
      <c r="A159" s="142">
        <v>3721</v>
      </c>
      <c r="B159" s="142">
        <v>5169</v>
      </c>
      <c r="C159" s="130" t="s">
        <v>52</v>
      </c>
      <c r="D159" s="158">
        <v>15000</v>
      </c>
      <c r="E159" s="91"/>
      <c r="F159" s="165"/>
      <c r="G159" s="72"/>
    </row>
    <row r="160" spans="1:7" ht="12.75">
      <c r="A160" s="34">
        <v>3721</v>
      </c>
      <c r="B160" s="34" t="s">
        <v>17</v>
      </c>
      <c r="C160" s="15"/>
      <c r="D160" s="13">
        <f>SUM(D159)</f>
        <v>15000</v>
      </c>
      <c r="E160" s="133"/>
      <c r="F160" s="166"/>
      <c r="G160" s="72"/>
    </row>
    <row r="161" spans="1:7" ht="12.75">
      <c r="A161" s="19"/>
      <c r="B161" s="19"/>
      <c r="C161" s="19"/>
      <c r="D161" s="51"/>
      <c r="E161" s="19"/>
      <c r="F161" s="72"/>
      <c r="G161" s="72"/>
    </row>
    <row r="162" spans="1:7" ht="12.75">
      <c r="A162" s="34">
        <v>3722</v>
      </c>
      <c r="B162" s="60"/>
      <c r="C162" s="61" t="s">
        <v>60</v>
      </c>
      <c r="D162" s="62"/>
      <c r="E162" s="94"/>
      <c r="F162" s="72"/>
      <c r="G162" s="72"/>
    </row>
    <row r="163" spans="1:7" ht="12.75">
      <c r="A163" s="132">
        <v>3722</v>
      </c>
      <c r="B163" s="132">
        <v>5138</v>
      </c>
      <c r="C163" s="149" t="s">
        <v>68</v>
      </c>
      <c r="D163" s="158">
        <v>20000</v>
      </c>
      <c r="E163" s="94"/>
      <c r="F163" s="76"/>
      <c r="G163" s="72"/>
    </row>
    <row r="164" spans="1:7" ht="12.75">
      <c r="A164" s="132">
        <v>3722</v>
      </c>
      <c r="B164" s="132">
        <v>5169</v>
      </c>
      <c r="C164" s="130" t="s">
        <v>52</v>
      </c>
      <c r="D164" s="158">
        <v>540000</v>
      </c>
      <c r="E164" s="94"/>
      <c r="F164" s="76"/>
      <c r="G164" s="72"/>
    </row>
    <row r="165" spans="1:7" ht="12.75">
      <c r="A165" s="34">
        <v>3722</v>
      </c>
      <c r="B165" s="34" t="s">
        <v>17</v>
      </c>
      <c r="C165" s="15"/>
      <c r="D165" s="13">
        <f>SUM(D163:D164)</f>
        <v>560000</v>
      </c>
      <c r="E165" s="133"/>
      <c r="F165" s="77"/>
      <c r="G165" s="72"/>
    </row>
    <row r="166" spans="1:7" ht="12.75">
      <c r="A166" s="65"/>
      <c r="B166" s="65"/>
      <c r="C166" s="65"/>
      <c r="D166" s="45"/>
      <c r="E166" s="141"/>
      <c r="F166" s="169"/>
      <c r="G166" s="72"/>
    </row>
    <row r="167" spans="1:7" ht="12.75">
      <c r="A167" s="34">
        <v>3723</v>
      </c>
      <c r="B167" s="34"/>
      <c r="C167" s="61" t="s">
        <v>34</v>
      </c>
      <c r="D167" s="63"/>
      <c r="E167" s="94"/>
      <c r="F167" s="165"/>
      <c r="G167" s="72"/>
    </row>
    <row r="168" spans="1:7" ht="12.75">
      <c r="A168" s="132">
        <v>3723</v>
      </c>
      <c r="B168" s="132">
        <v>5169</v>
      </c>
      <c r="C168" s="130" t="s">
        <v>52</v>
      </c>
      <c r="D168" s="158">
        <v>35000</v>
      </c>
      <c r="E168" s="91" t="s">
        <v>133</v>
      </c>
      <c r="F168" s="165"/>
      <c r="G168" s="72"/>
    </row>
    <row r="169" spans="1:7" ht="12.75">
      <c r="A169" s="34">
        <v>3723</v>
      </c>
      <c r="B169" s="34" t="s">
        <v>17</v>
      </c>
      <c r="C169" s="15"/>
      <c r="D169" s="13">
        <f>SUM(D168)</f>
        <v>35000</v>
      </c>
      <c r="E169" s="133"/>
      <c r="F169" s="165"/>
      <c r="G169" s="72"/>
    </row>
    <row r="170" spans="1:7" ht="12.75">
      <c r="A170" s="64"/>
      <c r="B170" s="64"/>
      <c r="C170" s="65"/>
      <c r="D170" s="18"/>
      <c r="E170" s="136"/>
      <c r="F170" s="166"/>
      <c r="G170" s="72"/>
    </row>
    <row r="171" spans="1:7" ht="12.75">
      <c r="A171" s="34">
        <v>3745</v>
      </c>
      <c r="B171" s="34"/>
      <c r="C171" s="61" t="s">
        <v>35</v>
      </c>
      <c r="D171" s="66"/>
      <c r="E171" s="91"/>
      <c r="F171" s="171"/>
      <c r="G171" s="72"/>
    </row>
    <row r="172" spans="1:7" ht="12.75">
      <c r="A172" s="132">
        <v>3745</v>
      </c>
      <c r="B172" s="132">
        <v>5169</v>
      </c>
      <c r="C172" s="130" t="s">
        <v>52</v>
      </c>
      <c r="D172" s="131">
        <v>30000</v>
      </c>
      <c r="E172" s="91" t="s">
        <v>134</v>
      </c>
      <c r="F172" s="165"/>
      <c r="G172" s="72"/>
    </row>
    <row r="173" spans="1:7" ht="12.75">
      <c r="A173" s="34">
        <v>3745</v>
      </c>
      <c r="B173" s="34" t="s">
        <v>17</v>
      </c>
      <c r="C173" s="15"/>
      <c r="D173" s="13">
        <f>SUM(D172)</f>
        <v>30000</v>
      </c>
      <c r="E173" s="133"/>
      <c r="F173" s="165"/>
      <c r="G173" s="72"/>
    </row>
    <row r="174" spans="1:7" ht="12.75">
      <c r="A174" s="46"/>
      <c r="B174" s="46"/>
      <c r="C174" s="44"/>
      <c r="D174" s="48"/>
      <c r="E174" s="143"/>
      <c r="F174" s="166"/>
      <c r="G174" s="72"/>
    </row>
    <row r="175" spans="1:7" ht="12.75">
      <c r="A175" s="32">
        <v>5512</v>
      </c>
      <c r="B175" s="34"/>
      <c r="C175" s="61" t="s">
        <v>36</v>
      </c>
      <c r="D175" s="62"/>
      <c r="E175" s="82"/>
      <c r="F175" s="165"/>
      <c r="G175" s="72"/>
    </row>
    <row r="176" spans="1:7" ht="12.75">
      <c r="A176" s="129">
        <v>5512</v>
      </c>
      <c r="B176" s="129">
        <v>5137</v>
      </c>
      <c r="C176" s="130" t="s">
        <v>53</v>
      </c>
      <c r="D176" s="131">
        <v>2000</v>
      </c>
      <c r="E176" s="80"/>
      <c r="F176" s="165"/>
      <c r="G176" s="72"/>
    </row>
    <row r="177" spans="1:7" ht="12.75">
      <c r="A177" s="132">
        <v>5512</v>
      </c>
      <c r="B177" s="132">
        <v>5151</v>
      </c>
      <c r="C177" s="130" t="s">
        <v>63</v>
      </c>
      <c r="D177" s="131">
        <v>1500</v>
      </c>
      <c r="E177" s="80"/>
      <c r="F177" s="165"/>
      <c r="G177" s="72"/>
    </row>
    <row r="178" spans="1:7" ht="12.75">
      <c r="A178" s="132">
        <v>5512</v>
      </c>
      <c r="B178" s="132">
        <v>5153</v>
      </c>
      <c r="C178" s="130" t="s">
        <v>28</v>
      </c>
      <c r="D178" s="131">
        <v>15000</v>
      </c>
      <c r="E178" s="80"/>
      <c r="F178" s="166"/>
      <c r="G178" s="72"/>
    </row>
    <row r="179" spans="1:7" ht="12.75">
      <c r="A179" s="132">
        <v>5512</v>
      </c>
      <c r="B179" s="132">
        <v>5154</v>
      </c>
      <c r="C179" s="130" t="s">
        <v>39</v>
      </c>
      <c r="D179" s="131">
        <v>2500</v>
      </c>
      <c r="E179" s="80"/>
      <c r="F179" s="166"/>
      <c r="G179" s="72"/>
    </row>
    <row r="180" spans="1:7" ht="12.75">
      <c r="A180" s="132">
        <v>5512</v>
      </c>
      <c r="B180" s="132">
        <v>5156</v>
      </c>
      <c r="C180" s="130" t="s">
        <v>40</v>
      </c>
      <c r="D180" s="131">
        <v>5000</v>
      </c>
      <c r="E180" s="80"/>
      <c r="F180" s="167"/>
      <c r="G180" s="72"/>
    </row>
    <row r="181" spans="1:7" ht="12.75">
      <c r="A181" s="132">
        <v>5512</v>
      </c>
      <c r="B181" s="132">
        <v>5163</v>
      </c>
      <c r="C181" s="130" t="s">
        <v>101</v>
      </c>
      <c r="D181" s="131">
        <v>0</v>
      </c>
      <c r="E181" s="80"/>
      <c r="F181" s="167"/>
      <c r="G181" s="72"/>
    </row>
    <row r="182" spans="1:7" ht="12.75">
      <c r="A182" s="132">
        <v>5512</v>
      </c>
      <c r="B182" s="132">
        <v>5167</v>
      </c>
      <c r="C182" s="130" t="s">
        <v>58</v>
      </c>
      <c r="D182" s="131">
        <v>2000</v>
      </c>
      <c r="E182" s="80"/>
      <c r="F182" s="167"/>
      <c r="G182" s="72"/>
    </row>
    <row r="183" spans="1:7" ht="12.75">
      <c r="A183" s="132">
        <v>5512</v>
      </c>
      <c r="B183" s="132">
        <v>5169</v>
      </c>
      <c r="C183" s="130" t="s">
        <v>52</v>
      </c>
      <c r="D183" s="131">
        <v>2000</v>
      </c>
      <c r="E183" s="80"/>
      <c r="F183" s="167"/>
      <c r="G183" s="72"/>
    </row>
    <row r="184" spans="1:7" ht="12.75">
      <c r="A184" s="132">
        <v>5512</v>
      </c>
      <c r="B184" s="132">
        <v>5171</v>
      </c>
      <c r="C184" s="130" t="s">
        <v>21</v>
      </c>
      <c r="D184" s="131">
        <v>15000</v>
      </c>
      <c r="E184" s="80"/>
      <c r="F184" s="167"/>
      <c r="G184" s="72"/>
    </row>
    <row r="185" spans="1:7" ht="12.75">
      <c r="A185" s="132">
        <v>5512</v>
      </c>
      <c r="B185" s="132">
        <v>5331</v>
      </c>
      <c r="C185" s="130" t="s">
        <v>56</v>
      </c>
      <c r="D185" s="137">
        <v>10000</v>
      </c>
      <c r="E185" s="80" t="s">
        <v>135</v>
      </c>
      <c r="F185" s="167"/>
      <c r="G185" s="72"/>
    </row>
    <row r="186" spans="1:7" ht="12.75">
      <c r="A186" s="34">
        <v>5512</v>
      </c>
      <c r="B186" s="34" t="s">
        <v>17</v>
      </c>
      <c r="C186" s="15"/>
      <c r="D186" s="13">
        <f>SUM(D176:D185)</f>
        <v>55000</v>
      </c>
      <c r="E186" s="81"/>
      <c r="F186" s="167"/>
      <c r="G186" s="72"/>
    </row>
    <row r="187" spans="6:7" ht="14.25" customHeight="1">
      <c r="F187" s="167"/>
      <c r="G187" s="72"/>
    </row>
    <row r="188" spans="6:7" ht="14.25" customHeight="1">
      <c r="F188" s="167"/>
      <c r="G188" s="72"/>
    </row>
    <row r="189" spans="6:7" ht="12.75">
      <c r="F189" s="167"/>
      <c r="G189" s="72"/>
    </row>
    <row r="190" spans="1:7" ht="12.75">
      <c r="A190" s="3" t="s">
        <v>19</v>
      </c>
      <c r="B190" s="4"/>
      <c r="C190" s="4"/>
      <c r="E190" s="52"/>
      <c r="F190" s="167"/>
      <c r="G190" s="72"/>
    </row>
    <row r="191" spans="1:7" ht="13.5" thickBot="1">
      <c r="A191" s="4"/>
      <c r="B191" s="4"/>
      <c r="C191" s="4"/>
      <c r="E191" s="52"/>
      <c r="F191" s="168"/>
      <c r="G191" s="72"/>
    </row>
    <row r="192" spans="1:7" ht="12.75">
      <c r="A192" s="39" t="s">
        <v>0</v>
      </c>
      <c r="B192" s="40" t="s">
        <v>1</v>
      </c>
      <c r="C192" s="41" t="s">
        <v>2</v>
      </c>
      <c r="D192" s="25" t="s">
        <v>71</v>
      </c>
      <c r="E192" s="161" t="s">
        <v>76</v>
      </c>
      <c r="F192" s="168"/>
      <c r="G192" s="72"/>
    </row>
    <row r="193" spans="1:7" ht="13.5" thickBot="1">
      <c r="A193" s="42" t="s">
        <v>49</v>
      </c>
      <c r="B193" s="27" t="s">
        <v>50</v>
      </c>
      <c r="C193" s="43"/>
      <c r="D193" s="29" t="s">
        <v>96</v>
      </c>
      <c r="E193" s="162"/>
      <c r="F193" s="165"/>
      <c r="G193" s="72"/>
    </row>
    <row r="194" spans="1:7" ht="12.75">
      <c r="A194" s="46"/>
      <c r="B194" s="46"/>
      <c r="C194" s="44"/>
      <c r="D194" s="48"/>
      <c r="E194" s="84"/>
      <c r="F194" s="165"/>
      <c r="G194" s="72"/>
    </row>
    <row r="195" spans="1:7" ht="12.75">
      <c r="A195" s="34">
        <v>6112</v>
      </c>
      <c r="B195" s="34"/>
      <c r="C195" s="61" t="s">
        <v>37</v>
      </c>
      <c r="D195" s="66"/>
      <c r="E195" s="91"/>
      <c r="F195" s="72"/>
      <c r="G195" s="56"/>
    </row>
    <row r="196" spans="1:7" ht="12.75">
      <c r="A196" s="132">
        <v>6112</v>
      </c>
      <c r="B196" s="132">
        <v>5023</v>
      </c>
      <c r="C196" s="130" t="s">
        <v>72</v>
      </c>
      <c r="D196" s="158">
        <v>600000</v>
      </c>
      <c r="E196" s="91"/>
      <c r="F196" s="70"/>
      <c r="G196" s="56"/>
    </row>
    <row r="197" spans="1:7" ht="12.75">
      <c r="A197" s="34">
        <v>6112</v>
      </c>
      <c r="B197" s="34" t="s">
        <v>17</v>
      </c>
      <c r="C197" s="15"/>
      <c r="D197" s="13">
        <f>SUM(D196)</f>
        <v>600000</v>
      </c>
      <c r="E197" s="133"/>
      <c r="F197" s="70"/>
      <c r="G197" s="56"/>
    </row>
    <row r="198" spans="1:7" ht="12.75">
      <c r="A198" s="19"/>
      <c r="B198" s="19"/>
      <c r="C198" s="19"/>
      <c r="D198" s="51"/>
      <c r="E198" s="19"/>
      <c r="F198" s="77"/>
      <c r="G198" s="56"/>
    </row>
    <row r="199" spans="1:7" ht="12.75">
      <c r="A199" s="50">
        <v>6171</v>
      </c>
      <c r="B199" s="50"/>
      <c r="C199" s="58" t="s">
        <v>15</v>
      </c>
      <c r="D199" s="150"/>
      <c r="E199" s="151"/>
      <c r="F199" s="169"/>
      <c r="G199" s="56"/>
    </row>
    <row r="200" spans="1:7" ht="12.75">
      <c r="A200" s="132">
        <v>6171</v>
      </c>
      <c r="B200" s="132">
        <v>5011</v>
      </c>
      <c r="C200" s="130" t="s">
        <v>57</v>
      </c>
      <c r="D200" s="158">
        <v>250000</v>
      </c>
      <c r="E200" s="94"/>
      <c r="F200" s="165"/>
      <c r="G200" s="56"/>
    </row>
    <row r="201" spans="1:7" ht="12.75">
      <c r="A201" s="132">
        <v>6171</v>
      </c>
      <c r="B201" s="132">
        <v>5029</v>
      </c>
      <c r="C201" s="130" t="s">
        <v>54</v>
      </c>
      <c r="D201" s="158">
        <v>140000</v>
      </c>
      <c r="E201" s="94"/>
      <c r="F201" s="165"/>
      <c r="G201" s="56"/>
    </row>
    <row r="202" spans="1:7" ht="12.75">
      <c r="A202" s="132">
        <v>6171</v>
      </c>
      <c r="B202" s="132">
        <v>5031</v>
      </c>
      <c r="C202" s="130" t="s">
        <v>55</v>
      </c>
      <c r="D202" s="158">
        <v>110000</v>
      </c>
      <c r="E202" s="94"/>
      <c r="F202" s="165"/>
      <c r="G202" s="56"/>
    </row>
    <row r="203" spans="1:7" ht="12.75">
      <c r="A203" s="132">
        <v>6171</v>
      </c>
      <c r="B203" s="132">
        <v>5032</v>
      </c>
      <c r="C203" s="130" t="s">
        <v>38</v>
      </c>
      <c r="D203" s="158">
        <v>110000</v>
      </c>
      <c r="E203" s="94"/>
      <c r="F203" s="165"/>
      <c r="G203" s="56"/>
    </row>
    <row r="204" spans="1:7" ht="12.75">
      <c r="A204" s="132">
        <v>6171</v>
      </c>
      <c r="B204" s="132">
        <v>5038</v>
      </c>
      <c r="C204" s="130" t="s">
        <v>85</v>
      </c>
      <c r="D204" s="158">
        <v>2000</v>
      </c>
      <c r="E204" s="94"/>
      <c r="F204" s="165"/>
      <c r="G204" s="56"/>
    </row>
    <row r="205" spans="1:7" ht="12.75">
      <c r="A205" s="132">
        <v>6171</v>
      </c>
      <c r="B205" s="132">
        <v>5136</v>
      </c>
      <c r="C205" s="130" t="s">
        <v>26</v>
      </c>
      <c r="D205" s="137">
        <v>5000</v>
      </c>
      <c r="E205" s="94"/>
      <c r="F205" s="165"/>
      <c r="G205" s="56"/>
    </row>
    <row r="206" spans="1:7" ht="12.75">
      <c r="A206" s="132">
        <v>6171</v>
      </c>
      <c r="B206" s="132">
        <v>5137</v>
      </c>
      <c r="C206" s="130" t="s">
        <v>53</v>
      </c>
      <c r="D206" s="137">
        <v>40000</v>
      </c>
      <c r="E206" s="94" t="s">
        <v>136</v>
      </c>
      <c r="F206" s="165"/>
      <c r="G206" s="56"/>
    </row>
    <row r="207" spans="1:7" ht="12.75">
      <c r="A207" s="132">
        <v>6171</v>
      </c>
      <c r="B207" s="132">
        <v>5139</v>
      </c>
      <c r="C207" s="130" t="s">
        <v>24</v>
      </c>
      <c r="D207" s="137">
        <v>40000</v>
      </c>
      <c r="E207" s="94" t="s">
        <v>137</v>
      </c>
      <c r="F207" s="165"/>
      <c r="G207" s="56"/>
    </row>
    <row r="208" spans="1:7" ht="12.75">
      <c r="A208" s="132">
        <v>6171</v>
      </c>
      <c r="B208" s="132">
        <v>5151</v>
      </c>
      <c r="C208" s="130" t="s">
        <v>63</v>
      </c>
      <c r="D208" s="137">
        <v>5000</v>
      </c>
      <c r="E208" s="94"/>
      <c r="F208" s="165"/>
      <c r="G208" s="56"/>
    </row>
    <row r="209" spans="1:7" ht="12.75">
      <c r="A209" s="132">
        <v>6171</v>
      </c>
      <c r="B209" s="132">
        <v>5153</v>
      </c>
      <c r="C209" s="130" t="s">
        <v>28</v>
      </c>
      <c r="D209" s="137">
        <v>120000</v>
      </c>
      <c r="E209" s="94"/>
      <c r="F209" s="165"/>
      <c r="G209" s="56"/>
    </row>
    <row r="210" spans="1:7" ht="12.75">
      <c r="A210" s="132">
        <v>6171</v>
      </c>
      <c r="B210" s="132">
        <v>5154</v>
      </c>
      <c r="C210" s="130" t="s">
        <v>39</v>
      </c>
      <c r="D210" s="137">
        <v>80000</v>
      </c>
      <c r="E210" s="94"/>
      <c r="F210" s="165"/>
      <c r="G210" s="56"/>
    </row>
    <row r="211" spans="1:7" ht="12.75">
      <c r="A211" s="132">
        <v>6171</v>
      </c>
      <c r="B211" s="132">
        <v>5156</v>
      </c>
      <c r="C211" s="130" t="s">
        <v>40</v>
      </c>
      <c r="D211" s="137">
        <v>10000</v>
      </c>
      <c r="E211" s="94"/>
      <c r="F211" s="165"/>
      <c r="G211" s="56"/>
    </row>
    <row r="212" spans="1:7" ht="12.75">
      <c r="A212" s="132">
        <v>6171</v>
      </c>
      <c r="B212" s="132">
        <v>5161</v>
      </c>
      <c r="C212" s="130" t="s">
        <v>29</v>
      </c>
      <c r="D212" s="137">
        <v>8000</v>
      </c>
      <c r="E212" s="94"/>
      <c r="F212" s="165"/>
      <c r="G212" s="56"/>
    </row>
    <row r="213" spans="1:7" ht="12.75">
      <c r="A213" s="132">
        <v>6171</v>
      </c>
      <c r="B213" s="132">
        <v>5162</v>
      </c>
      <c r="C213" s="130" t="s">
        <v>31</v>
      </c>
      <c r="D213" s="131">
        <v>30000</v>
      </c>
      <c r="E213" s="91"/>
      <c r="F213" s="165"/>
      <c r="G213" s="56"/>
    </row>
    <row r="214" spans="1:7" ht="12.75">
      <c r="A214" s="132">
        <v>6171</v>
      </c>
      <c r="B214" s="132">
        <v>5163</v>
      </c>
      <c r="C214" s="130" t="s">
        <v>93</v>
      </c>
      <c r="D214" s="131">
        <v>20000</v>
      </c>
      <c r="E214" s="91"/>
      <c r="F214" s="165"/>
      <c r="G214" s="56"/>
    </row>
    <row r="215" spans="1:7" ht="12.75">
      <c r="A215" s="132">
        <v>6171</v>
      </c>
      <c r="B215" s="132">
        <v>5167</v>
      </c>
      <c r="C215" s="130" t="s">
        <v>58</v>
      </c>
      <c r="D215" s="131">
        <v>3000</v>
      </c>
      <c r="E215" s="91"/>
      <c r="F215" s="165"/>
      <c r="G215" s="56"/>
    </row>
    <row r="216" spans="1:6" ht="12.75">
      <c r="A216" s="132">
        <v>6171</v>
      </c>
      <c r="B216" s="132">
        <v>5168</v>
      </c>
      <c r="C216" s="130" t="s">
        <v>41</v>
      </c>
      <c r="D216" s="131">
        <v>15000</v>
      </c>
      <c r="E216" s="91"/>
      <c r="F216" s="165"/>
    </row>
    <row r="217" spans="1:6" ht="12.75">
      <c r="A217" s="132">
        <v>6171</v>
      </c>
      <c r="B217" s="132">
        <v>5169</v>
      </c>
      <c r="C217" s="130" t="s">
        <v>52</v>
      </c>
      <c r="D217" s="131">
        <v>100000</v>
      </c>
      <c r="E217" s="91"/>
      <c r="F217" s="165"/>
    </row>
    <row r="218" spans="1:6" ht="12.75">
      <c r="A218" s="132">
        <v>6171</v>
      </c>
      <c r="B218" s="132">
        <v>5171</v>
      </c>
      <c r="C218" s="130" t="s">
        <v>21</v>
      </c>
      <c r="D218" s="131">
        <v>50000</v>
      </c>
      <c r="E218" s="91"/>
      <c r="F218" s="165"/>
    </row>
    <row r="219" spans="1:6" ht="12.75">
      <c r="A219" s="132">
        <v>6171</v>
      </c>
      <c r="B219" s="132">
        <v>5173</v>
      </c>
      <c r="C219" s="130" t="s">
        <v>42</v>
      </c>
      <c r="D219" s="131">
        <v>1000</v>
      </c>
      <c r="E219" s="91"/>
      <c r="F219" s="165"/>
    </row>
    <row r="220" spans="1:6" ht="12.75">
      <c r="A220" s="132">
        <v>6171</v>
      </c>
      <c r="B220" s="132">
        <v>5175</v>
      </c>
      <c r="C220" s="130" t="s">
        <v>64</v>
      </c>
      <c r="D220" s="131">
        <v>1000</v>
      </c>
      <c r="E220" s="91"/>
      <c r="F220" s="165"/>
    </row>
    <row r="221" spans="1:6" ht="12.75">
      <c r="A221" s="132">
        <v>6171</v>
      </c>
      <c r="B221" s="132">
        <v>5362</v>
      </c>
      <c r="C221" s="130" t="s">
        <v>103</v>
      </c>
      <c r="D221" s="158">
        <v>0</v>
      </c>
      <c r="E221" s="91"/>
      <c r="F221" s="165"/>
    </row>
    <row r="222" spans="1:6" ht="12.75">
      <c r="A222" s="132">
        <v>6171</v>
      </c>
      <c r="B222" s="132">
        <v>6119</v>
      </c>
      <c r="C222" s="130" t="s">
        <v>70</v>
      </c>
      <c r="D222" s="131">
        <v>50000</v>
      </c>
      <c r="E222" s="91" t="s">
        <v>138</v>
      </c>
      <c r="F222" s="165"/>
    </row>
    <row r="223" spans="1:6" ht="12.75">
      <c r="A223" s="34">
        <v>6171</v>
      </c>
      <c r="B223" s="34" t="s">
        <v>17</v>
      </c>
      <c r="C223" s="15"/>
      <c r="D223" s="13">
        <f>SUM(D200:D222)</f>
        <v>1190000</v>
      </c>
      <c r="E223" s="133"/>
      <c r="F223" s="165"/>
    </row>
    <row r="224" spans="1:6" ht="12.75">
      <c r="A224" s="65"/>
      <c r="B224" s="65"/>
      <c r="C224" s="65"/>
      <c r="D224" s="18"/>
      <c r="E224" s="134"/>
      <c r="F224" s="166"/>
    </row>
    <row r="225" spans="1:6" ht="12.75">
      <c r="A225" s="49">
        <v>6310</v>
      </c>
      <c r="B225" s="121"/>
      <c r="C225" s="97" t="s">
        <v>59</v>
      </c>
      <c r="D225" s="37"/>
      <c r="E225" s="128"/>
      <c r="F225" s="69"/>
    </row>
    <row r="226" spans="1:6" ht="12.75">
      <c r="A226" s="152">
        <v>6310</v>
      </c>
      <c r="B226" s="152">
        <v>5141</v>
      </c>
      <c r="C226" s="130" t="s">
        <v>104</v>
      </c>
      <c r="D226" s="158">
        <v>187242.34</v>
      </c>
      <c r="E226" s="128"/>
      <c r="F226" s="69"/>
    </row>
    <row r="227" spans="1:6" ht="12.75">
      <c r="A227" s="152">
        <v>6310</v>
      </c>
      <c r="B227" s="152">
        <v>5163</v>
      </c>
      <c r="C227" s="130" t="s">
        <v>101</v>
      </c>
      <c r="D227" s="158">
        <v>30000</v>
      </c>
      <c r="E227" s="128"/>
      <c r="F227" s="71"/>
    </row>
    <row r="228" spans="1:6" ht="12.75">
      <c r="A228" s="49">
        <v>6310</v>
      </c>
      <c r="B228" s="34" t="s">
        <v>17</v>
      </c>
      <c r="C228" s="121"/>
      <c r="D228" s="13">
        <f>SUM(D226:D227)</f>
        <v>217242.34</v>
      </c>
      <c r="E228" s="128"/>
      <c r="F228" s="69"/>
    </row>
    <row r="229" spans="1:6" ht="12.75">
      <c r="A229" s="65"/>
      <c r="B229" s="65"/>
      <c r="C229" s="65"/>
      <c r="D229" s="18"/>
      <c r="E229" s="134"/>
      <c r="F229" s="71"/>
    </row>
    <row r="230" spans="1:6" ht="12.75">
      <c r="A230" s="49">
        <v>6320</v>
      </c>
      <c r="B230" s="49"/>
      <c r="C230" s="97" t="s">
        <v>83</v>
      </c>
      <c r="D230" s="36"/>
      <c r="E230" s="99"/>
      <c r="F230" s="71"/>
    </row>
    <row r="231" spans="1:6" ht="12.75">
      <c r="A231" s="152">
        <v>6320</v>
      </c>
      <c r="B231" s="152">
        <v>5163</v>
      </c>
      <c r="C231" s="128" t="s">
        <v>84</v>
      </c>
      <c r="D231" s="37">
        <v>30000</v>
      </c>
      <c r="E231" s="128"/>
      <c r="F231" s="69"/>
    </row>
    <row r="232" spans="1:6" ht="12.75">
      <c r="A232" s="49">
        <v>6320</v>
      </c>
      <c r="B232" s="34" t="s">
        <v>17</v>
      </c>
      <c r="C232" s="98"/>
      <c r="D232" s="36">
        <f>SUM(D230:D231)</f>
        <v>30000</v>
      </c>
      <c r="E232" s="99"/>
      <c r="F232" s="69"/>
    </row>
    <row r="233" spans="1:6" ht="12.75">
      <c r="A233" s="46"/>
      <c r="B233" s="46"/>
      <c r="C233" s="44"/>
      <c r="D233" s="48"/>
      <c r="E233" s="47"/>
      <c r="F233" s="165"/>
    </row>
    <row r="234" spans="1:6" ht="12.75">
      <c r="A234" s="34">
        <v>6409</v>
      </c>
      <c r="B234" s="34"/>
      <c r="C234" s="61" t="s">
        <v>44</v>
      </c>
      <c r="D234" s="66"/>
      <c r="E234" s="130"/>
      <c r="F234" s="165"/>
    </row>
    <row r="235" spans="1:6" ht="12.75">
      <c r="A235" s="132">
        <v>6409</v>
      </c>
      <c r="B235" s="132">
        <v>5221</v>
      </c>
      <c r="C235" s="130" t="s">
        <v>91</v>
      </c>
      <c r="D235" s="158">
        <v>12000</v>
      </c>
      <c r="E235" s="130"/>
      <c r="F235" s="165"/>
    </row>
    <row r="236" spans="1:6" ht="12.75">
      <c r="A236" s="132">
        <v>6409</v>
      </c>
      <c r="B236" s="132">
        <v>5329</v>
      </c>
      <c r="C236" s="130" t="s">
        <v>92</v>
      </c>
      <c r="D236" s="158">
        <v>52000</v>
      </c>
      <c r="E236" s="94" t="s">
        <v>90</v>
      </c>
      <c r="F236" s="165"/>
    </row>
    <row r="237" spans="1:6" ht="12.75">
      <c r="A237" s="132">
        <v>6409</v>
      </c>
      <c r="B237" s="132">
        <v>5362</v>
      </c>
      <c r="C237" s="130" t="s">
        <v>103</v>
      </c>
      <c r="D237" s="158">
        <v>100000</v>
      </c>
      <c r="E237" s="94" t="s">
        <v>139</v>
      </c>
      <c r="F237" s="71"/>
    </row>
    <row r="238" spans="1:6" ht="12.75">
      <c r="A238" s="34">
        <v>6409</v>
      </c>
      <c r="B238" s="34" t="s">
        <v>17</v>
      </c>
      <c r="C238" s="15"/>
      <c r="D238" s="13">
        <f>SUM(D235:D237)</f>
        <v>164000</v>
      </c>
      <c r="E238" s="133"/>
      <c r="F238" s="68"/>
    </row>
    <row r="239" spans="1:6" ht="12.75">
      <c r="A239" s="65"/>
      <c r="B239" s="65"/>
      <c r="C239" s="65"/>
      <c r="D239" s="18"/>
      <c r="E239" s="47"/>
      <c r="F239" s="69"/>
    </row>
    <row r="240" spans="1:6" ht="12.75">
      <c r="A240" s="60"/>
      <c r="B240" s="60"/>
      <c r="C240" s="15" t="s">
        <v>48</v>
      </c>
      <c r="D240" s="13">
        <f>SUM(D73+D77+D83+D96+D103+D117+D135+D139+D146+D152+D156+D160+D165+D169+D173+D186+D197+D223+D228+D232+D238)</f>
        <v>7635334.34</v>
      </c>
      <c r="E240" s="13"/>
      <c r="F240" s="72"/>
    </row>
    <row r="241" spans="1:6" ht="12.75">
      <c r="A241" s="64"/>
      <c r="B241" s="64"/>
      <c r="C241" s="134"/>
      <c r="D241" s="160"/>
      <c r="E241" s="153"/>
      <c r="F241" s="72"/>
    </row>
    <row r="242" spans="1:6" ht="12.75">
      <c r="A242" s="152"/>
      <c r="B242" s="152"/>
      <c r="C242" s="98" t="s">
        <v>140</v>
      </c>
      <c r="D242" s="13">
        <f>SUM(D61-D240)</f>
        <v>291545.66000000015</v>
      </c>
      <c r="E242" s="187"/>
      <c r="F242" s="72"/>
    </row>
    <row r="243" spans="1:6" ht="12.75">
      <c r="A243" s="19"/>
      <c r="B243" s="19"/>
      <c r="C243" s="19"/>
      <c r="D243" s="51"/>
      <c r="E243" s="19"/>
      <c r="F243" s="72"/>
    </row>
    <row r="244" ht="12.75">
      <c r="F244" s="72"/>
    </row>
    <row r="245" ht="12.75">
      <c r="F245" s="70"/>
    </row>
    <row r="246" ht="12.75">
      <c r="F246" s="72"/>
    </row>
    <row r="248" spans="1:5" ht="12.75">
      <c r="A248" s="4"/>
      <c r="B248" s="72"/>
      <c r="C248" s="180"/>
      <c r="D248" s="181"/>
      <c r="E248" s="4"/>
    </row>
    <row r="249" spans="1:5" ht="12.75">
      <c r="A249" s="4"/>
      <c r="B249" s="4"/>
      <c r="C249" s="4"/>
      <c r="D249" s="67"/>
      <c r="E249" s="4"/>
    </row>
    <row r="250" spans="1:5" ht="12.75">
      <c r="A250" s="4"/>
      <c r="B250" s="72"/>
      <c r="C250" s="182"/>
      <c r="D250" s="183"/>
      <c r="E250" s="4"/>
    </row>
    <row r="251" spans="1:5" ht="12.75">
      <c r="A251" s="4"/>
      <c r="B251" s="72"/>
      <c r="C251" s="182"/>
      <c r="D251" s="183"/>
      <c r="E251" s="4"/>
    </row>
    <row r="252" spans="1:5" ht="12.75">
      <c r="A252" s="4"/>
      <c r="B252" s="72"/>
      <c r="C252" s="182"/>
      <c r="D252" s="183"/>
      <c r="E252" s="4"/>
    </row>
    <row r="253" spans="1:5" ht="12.75">
      <c r="A253" s="4"/>
      <c r="B253" s="72"/>
      <c r="C253" s="182"/>
      <c r="D253" s="183"/>
      <c r="E253" s="4"/>
    </row>
    <row r="254" spans="1:5" ht="12.75">
      <c r="A254" s="4"/>
      <c r="B254" s="72"/>
      <c r="C254" s="182"/>
      <c r="D254" s="183"/>
      <c r="E254" s="4"/>
    </row>
    <row r="255" spans="1:5" ht="12.75">
      <c r="A255" s="4"/>
      <c r="B255" s="72"/>
      <c r="C255" s="184"/>
      <c r="D255" s="185"/>
      <c r="E255" s="4"/>
    </row>
    <row r="256" spans="1:5" ht="12.75">
      <c r="A256" s="4"/>
      <c r="B256" s="4"/>
      <c r="C256" s="4"/>
      <c r="D256" s="4"/>
      <c r="E256" s="4"/>
    </row>
    <row r="257" spans="1:5" ht="12.75">
      <c r="A257" s="4"/>
      <c r="B257" s="4"/>
      <c r="C257" s="4"/>
      <c r="D257" s="67"/>
      <c r="E257" s="4"/>
    </row>
    <row r="258" spans="1:5" ht="12.75">
      <c r="A258" s="4"/>
      <c r="B258" s="4"/>
      <c r="C258" s="4"/>
      <c r="D258" s="67"/>
      <c r="E258" s="4"/>
    </row>
  </sheetData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 Jan</dc:creator>
  <cp:keywords/>
  <dc:description/>
  <cp:lastModifiedBy>Jan Janda</cp:lastModifiedBy>
  <cp:lastPrinted>2013-12-13T20:33:11Z</cp:lastPrinted>
  <dcterms:created xsi:type="dcterms:W3CDTF">2003-03-01T16:09:04Z</dcterms:created>
  <dcterms:modified xsi:type="dcterms:W3CDTF">2013-12-13T20:35:05Z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-1428702203</vt:i4>
  </property>
  <property fmtid="{D5CDD505-2E9C-101B-9397-08002B2CF9AE}" pid="3" name="_EmailSubject">
    <vt:lpwstr>Směrnice</vt:lpwstr>
  </property>
  <property fmtid="{D5CDD505-2E9C-101B-9397-08002B2CF9AE}" pid="4" name="_AuthorEmail">
    <vt:lpwstr>ou@tehov.cz</vt:lpwstr>
  </property>
  <property fmtid="{D5CDD505-2E9C-101B-9397-08002B2CF9AE}" pid="5" name="_AuthorEmailDisplayName">
    <vt:lpwstr>OÚTehov NEW</vt:lpwstr>
  </property>
  <property fmtid="{D5CDD505-2E9C-101B-9397-08002B2CF9AE}" pid="6" name="_ReviewingToolsShownOnce">
    <vt:lpwstr/>
  </property>
</Properties>
</file>